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0" yWindow="1305" windowWidth="18975" windowHeight="7995"/>
  </bookViews>
  <sheets>
    <sheet name="Inicio" sheetId="6" r:id="rId1"/>
    <sheet name="Fuente" sheetId="7" r:id="rId2"/>
    <sheet name="Resumen" sheetId="1" r:id="rId3"/>
    <sheet name="Traducciones 3.1" sheetId="4" r:id="rId4"/>
    <sheet name="Traducciones 3.2" sheetId="9" r:id="rId5"/>
    <sheet name="Interpretaciones" sheetId="3" r:id="rId6"/>
    <sheet name="Lenguaje signos" sheetId="2" r:id="rId7"/>
    <sheet name="Medios" sheetId="5" r:id="rId8"/>
    <sheet name="CEPEJ" sheetId="8" r:id="rId9"/>
  </sheets>
  <externalReferences>
    <externalReference r:id="rId10"/>
  </externalReferences>
  <definedNames>
    <definedName name="IDIOMAS">[1]Hoja3!$B$1:$B$27</definedName>
  </definedNames>
  <calcPr calcId="145621"/>
</workbook>
</file>

<file path=xl/calcChain.xml><?xml version="1.0" encoding="utf-8"?>
<calcChain xmlns="http://schemas.openxmlformats.org/spreadsheetml/2006/main">
  <c r="L31" i="4" l="1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AJ65" i="3"/>
  <c r="AJ66" i="3"/>
  <c r="AJ67" i="3"/>
  <c r="AJ68" i="3"/>
  <c r="AJ69" i="3"/>
  <c r="E28" i="1" l="1"/>
  <c r="J8" i="1" l="1"/>
  <c r="D6" i="1" l="1"/>
  <c r="E6" i="1" s="1"/>
  <c r="J5" i="1" s="1"/>
  <c r="E59" i="1" l="1"/>
  <c r="J12" i="1" s="1"/>
  <c r="B151" i="1" l="1"/>
  <c r="B141" i="1"/>
  <c r="B125" i="1"/>
  <c r="B120" i="1"/>
  <c r="D19" i="2" l="1"/>
  <c r="D97" i="1" s="1"/>
  <c r="E97" i="1" s="1"/>
  <c r="J16" i="1" s="1"/>
  <c r="D90" i="1"/>
  <c r="E90" i="1" s="1"/>
  <c r="J15" i="1" s="1"/>
  <c r="E75" i="1" l="1"/>
  <c r="J14" i="1" s="1"/>
  <c r="E68" i="1" l="1"/>
  <c r="J13" i="1" s="1"/>
  <c r="D52" i="1"/>
  <c r="D59" i="1" l="1"/>
  <c r="D45" i="1" l="1"/>
  <c r="E45" i="1" s="1"/>
  <c r="J10" i="1" s="1"/>
  <c r="E35" i="1"/>
  <c r="J9" i="1" s="1"/>
  <c r="E52" i="1" l="1"/>
  <c r="J11" i="1" s="1"/>
  <c r="D21" i="1" l="1"/>
  <c r="D14" i="1"/>
  <c r="D13" i="1"/>
  <c r="E13" i="1" s="1"/>
  <c r="J6" i="1" s="1"/>
  <c r="E20" i="1" l="1"/>
  <c r="D11" i="2"/>
  <c r="D8" i="2"/>
  <c r="E162" i="1" l="1"/>
  <c r="J7" i="1"/>
  <c r="D10" i="2"/>
  <c r="D16" i="2" l="1"/>
  <c r="D14" i="2" l="1"/>
  <c r="D13" i="2" l="1"/>
  <c r="D15" i="2"/>
  <c r="D18" i="2"/>
  <c r="D9" i="2"/>
</calcChain>
</file>

<file path=xl/sharedStrings.xml><?xml version="1.0" encoding="utf-8"?>
<sst xmlns="http://schemas.openxmlformats.org/spreadsheetml/2006/main" count="1674" uniqueCount="418">
  <si>
    <t>Traducciones</t>
  </si>
  <si>
    <t>Total</t>
  </si>
  <si>
    <t xml:space="preserve">Gasto </t>
  </si>
  <si>
    <t>Nº servicios</t>
  </si>
  <si>
    <t>nº con medios propios</t>
  </si>
  <si>
    <t>nº de lenguas distintas</t>
  </si>
  <si>
    <t>Interpretaciones lenguaje signos</t>
  </si>
  <si>
    <t>Aragón</t>
  </si>
  <si>
    <t>Aragon</t>
  </si>
  <si>
    <t>Arabe</t>
  </si>
  <si>
    <t>Rumano</t>
  </si>
  <si>
    <t>Chino</t>
  </si>
  <si>
    <t>Ruso</t>
  </si>
  <si>
    <t>Georgiano</t>
  </si>
  <si>
    <t>Italiano</t>
  </si>
  <si>
    <t>Wolof</t>
  </si>
  <si>
    <t>Mandinga</t>
  </si>
  <si>
    <t>Interpretaciones</t>
  </si>
  <si>
    <t>Idioma desde el que se traduce</t>
  </si>
  <si>
    <t>Alemán</t>
  </si>
  <si>
    <t>Polaco</t>
  </si>
  <si>
    <t>Sueco</t>
  </si>
  <si>
    <t>Checo</t>
  </si>
  <si>
    <t>Danés</t>
  </si>
  <si>
    <t>Búlgaro</t>
  </si>
  <si>
    <t>Asturias</t>
  </si>
  <si>
    <t>Nº con medios propios</t>
  </si>
  <si>
    <t>Nº de lenguas distintas</t>
  </si>
  <si>
    <t>Árabe</t>
  </si>
  <si>
    <t>Chino mandarín</t>
  </si>
  <si>
    <t>Inglés</t>
  </si>
  <si>
    <t>Portugués</t>
  </si>
  <si>
    <t>Ucraniano</t>
  </si>
  <si>
    <t>Urdu/Paquistaní</t>
  </si>
  <si>
    <t>Cataluña</t>
  </si>
  <si>
    <t>Francés</t>
  </si>
  <si>
    <t>Albanés</t>
  </si>
  <si>
    <t>Catalán</t>
  </si>
  <si>
    <t>Holandés</t>
  </si>
  <si>
    <t>Húngaro</t>
  </si>
  <si>
    <t>Medios propios</t>
  </si>
  <si>
    <t>Empresa suministradora</t>
  </si>
  <si>
    <t>Galicia</t>
  </si>
  <si>
    <t>Madrid</t>
  </si>
  <si>
    <t>Navarra</t>
  </si>
  <si>
    <t>Euskera</t>
  </si>
  <si>
    <t>Urdu</t>
  </si>
  <si>
    <t>Lituano</t>
  </si>
  <si>
    <t>Mongol</t>
  </si>
  <si>
    <t>Tailandés</t>
  </si>
  <si>
    <t>Bambara</t>
  </si>
  <si>
    <t>Igbo</t>
  </si>
  <si>
    <t>Bereber</t>
  </si>
  <si>
    <t>Croata</t>
  </si>
  <si>
    <t>Letón</t>
  </si>
  <si>
    <t>Twi</t>
  </si>
  <si>
    <t>Serbio</t>
  </si>
  <si>
    <t>Esloveno</t>
  </si>
  <si>
    <t>Griego</t>
  </si>
  <si>
    <t>Pais Vasco</t>
  </si>
  <si>
    <t>Rioja</t>
  </si>
  <si>
    <t>ND</t>
  </si>
  <si>
    <t>de ellos nº con medios propios</t>
  </si>
  <si>
    <t>Macedonio</t>
  </si>
  <si>
    <t>Gasto</t>
  </si>
  <si>
    <t>C. Valenciana</t>
  </si>
  <si>
    <t>Cantabria</t>
  </si>
  <si>
    <t>Idioma al que se traduce</t>
  </si>
  <si>
    <t>Canarias</t>
  </si>
  <si>
    <t>Vietnamita</t>
  </si>
  <si>
    <t>Andalucia</t>
  </si>
  <si>
    <t>Volofo</t>
  </si>
  <si>
    <t>Neerlandés</t>
  </si>
  <si>
    <t>Hindi</t>
  </si>
  <si>
    <t>Finés</t>
  </si>
  <si>
    <t>Eslovaco</t>
  </si>
  <si>
    <t>Noruego</t>
  </si>
  <si>
    <t>Gasto medio por servicio</t>
  </si>
  <si>
    <t>Servicios</t>
  </si>
  <si>
    <t>OFILINGUA</t>
  </si>
  <si>
    <t>Ministerio</t>
  </si>
  <si>
    <t>Notas de condena (SGRRJJ)</t>
  </si>
  <si>
    <t xml:space="preserve">GT Baleares (Seprotec)
</t>
  </si>
  <si>
    <t>GT Murcia (Ofilingua)</t>
  </si>
  <si>
    <t>GT Burgos (Ofilingua)</t>
  </si>
  <si>
    <t>GT Castilla la Mancha (Ofilingua)</t>
  </si>
  <si>
    <t>GT Valladolid (Seprotec)</t>
  </si>
  <si>
    <t>GT Extremadura (Seprotec)</t>
  </si>
  <si>
    <t>GT Baleares (Atlas)</t>
  </si>
  <si>
    <t>GT Murcia (Atlas)</t>
  </si>
  <si>
    <t>GTOC (Ofilingua)</t>
  </si>
  <si>
    <t>GT Sevilla (Gestac)</t>
  </si>
  <si>
    <t>Fuente</t>
  </si>
  <si>
    <t>Actividad de los traductores</t>
  </si>
  <si>
    <t>Operación 3010 del Plan Nacional de Estadística judicial</t>
  </si>
  <si>
    <t>Elaboración a partir de datos facilitados por las administraciones responsables de los medios al servicio de la Adminsitración de Justicia</t>
  </si>
  <si>
    <t>Resumen</t>
  </si>
  <si>
    <t>Lenguaje de signos</t>
  </si>
  <si>
    <t>Medios empleados</t>
  </si>
  <si>
    <t>Idioma</t>
  </si>
  <si>
    <t>Nº</t>
  </si>
  <si>
    <t>Estonio</t>
  </si>
  <si>
    <t>Farsi</t>
  </si>
  <si>
    <t>Tagalo</t>
  </si>
  <si>
    <t>Bangla/Bengalí</t>
  </si>
  <si>
    <t>Moldavo</t>
  </si>
  <si>
    <t>Neerlandés/Holandés/Flamenco</t>
  </si>
  <si>
    <t>Persa/Iraní/Farsi</t>
  </si>
  <si>
    <t>Tamil</t>
  </si>
  <si>
    <t>Nº palabras traducidas</t>
  </si>
  <si>
    <t>Nº folios traducidos</t>
  </si>
  <si>
    <t>Japonés</t>
  </si>
  <si>
    <t>Bosnio</t>
  </si>
  <si>
    <t>Panjabi</t>
  </si>
  <si>
    <t>Turco</t>
  </si>
  <si>
    <t>Wólof</t>
  </si>
  <si>
    <t>Armenio</t>
  </si>
  <si>
    <t>Hebreo</t>
  </si>
  <si>
    <t>Coreano</t>
  </si>
  <si>
    <t>Islandés</t>
  </si>
  <si>
    <t>Montenegrino</t>
  </si>
  <si>
    <t>Edo</t>
  </si>
  <si>
    <t>Bengalí</t>
  </si>
  <si>
    <t>Fula</t>
  </si>
  <si>
    <t>Serbocroata</t>
  </si>
  <si>
    <t>Pastún</t>
  </si>
  <si>
    <t>Bieloruso</t>
  </si>
  <si>
    <t>Dari</t>
  </si>
  <si>
    <t>Aixanti</t>
  </si>
  <si>
    <t>Amárico</t>
  </si>
  <si>
    <t>Bielorruso</t>
  </si>
  <si>
    <t>Edo/Bini</t>
  </si>
  <si>
    <t>Fula/Pular/Peul/Fulani/Fulbe/Fulfulde</t>
  </si>
  <si>
    <t>Malinke/Mandinka/Mandinga/Mandé/Manden</t>
  </si>
  <si>
    <t>Panyabí/Penjabi/Punjabi</t>
  </si>
  <si>
    <t>Romaní</t>
  </si>
  <si>
    <t>Castellano</t>
  </si>
  <si>
    <t>Persa</t>
  </si>
  <si>
    <t>Urdú</t>
  </si>
  <si>
    <t>Tagalo/Filipino</t>
  </si>
  <si>
    <t>Broken English</t>
  </si>
  <si>
    <t>Rifeño/Tarifit</t>
  </si>
  <si>
    <t>Guaraní</t>
  </si>
  <si>
    <t>SEPROTEC</t>
  </si>
  <si>
    <t>Aleman</t>
  </si>
  <si>
    <t>Ingles</t>
  </si>
  <si>
    <t>Neerlandes</t>
  </si>
  <si>
    <t>Frances</t>
  </si>
  <si>
    <t>Albano</t>
  </si>
  <si>
    <t>Berber</t>
  </si>
  <si>
    <t>Polonés</t>
  </si>
  <si>
    <t>Neerlandés, flamenc</t>
  </si>
  <si>
    <t>Edo, Bini</t>
  </si>
  <si>
    <t>Bangla</t>
  </si>
  <si>
    <t>Farsi, Persa</t>
  </si>
  <si>
    <t>Fula, Susu</t>
  </si>
  <si>
    <t>Soninké</t>
  </si>
  <si>
    <t>Estoniano</t>
  </si>
  <si>
    <t>Filandés</t>
  </si>
  <si>
    <t>Nepalés</t>
  </si>
  <si>
    <t>Ákan</t>
  </si>
  <si>
    <t>Indonesio</t>
  </si>
  <si>
    <t>Kurdo</t>
  </si>
  <si>
    <t>Somalí</t>
  </si>
  <si>
    <t>traductores</t>
  </si>
  <si>
    <t>interpretes</t>
  </si>
  <si>
    <t>SI</t>
  </si>
  <si>
    <t>Subtotal</t>
  </si>
  <si>
    <t>Tagal</t>
  </si>
  <si>
    <t>Croata, serbocroata, serbio</t>
  </si>
  <si>
    <t>Hungaro</t>
  </si>
  <si>
    <t xml:space="preserve">Vietnamita </t>
  </si>
  <si>
    <t>N/S</t>
  </si>
  <si>
    <t>Gasto (en euros)</t>
  </si>
  <si>
    <t>Chino cantonés</t>
  </si>
  <si>
    <t>Hindi/Hindú</t>
  </si>
  <si>
    <t>Kazajo/Kazajio</t>
  </si>
  <si>
    <t>Español</t>
  </si>
  <si>
    <t>Número de intérpretes judiciales acreditados o registrados</t>
  </si>
  <si>
    <t>TOTAL</t>
  </si>
  <si>
    <t>Nº palabras</t>
  </si>
  <si>
    <t>Chino wenzhou</t>
  </si>
  <si>
    <t>hungaro</t>
  </si>
  <si>
    <t>Tigriña</t>
  </si>
  <si>
    <t>Neerlandés/Holandés/Flamenco&gt;Español</t>
  </si>
  <si>
    <t>Inglés&gt;Español, Alemán&gt;Español</t>
  </si>
  <si>
    <t>Pular</t>
  </si>
  <si>
    <t>C Valenciana</t>
  </si>
  <si>
    <t>Poblacion</t>
  </si>
  <si>
    <t>Lenguaje de Signos</t>
  </si>
  <si>
    <t>Nº Palabras Traducidas</t>
  </si>
  <si>
    <t>Nº Horas</t>
  </si>
  <si>
    <t>79:30</t>
  </si>
  <si>
    <t>Nº horas</t>
  </si>
  <si>
    <t>95:30</t>
  </si>
  <si>
    <t>27:00</t>
  </si>
  <si>
    <t>35:30</t>
  </si>
  <si>
    <t>44:30</t>
  </si>
  <si>
    <t>Rifeño</t>
  </si>
  <si>
    <t>148:00</t>
  </si>
  <si>
    <t>Nº folios</t>
  </si>
  <si>
    <t xml:space="preserve">Alemán &gt; Español </t>
  </si>
  <si>
    <t>Árabe &gt; Español</t>
  </si>
  <si>
    <t>Búlgaro &gt; Español</t>
  </si>
  <si>
    <t>Checo &gt; Español</t>
  </si>
  <si>
    <t>Chino &gt; Español</t>
  </si>
  <si>
    <t>Croata &gt; Español</t>
  </si>
  <si>
    <t>Danés &gt; Español</t>
  </si>
  <si>
    <t>Eslovaco &gt; Español</t>
  </si>
  <si>
    <t>Esloveno &gt; Español</t>
  </si>
  <si>
    <t>Estonio &gt; Español</t>
  </si>
  <si>
    <t>Finés &gt; Español</t>
  </si>
  <si>
    <t>Francés &gt; Español</t>
  </si>
  <si>
    <t>Griego &gt; Español</t>
  </si>
  <si>
    <t>Húngaro &gt; Español</t>
  </si>
  <si>
    <t>Inglés &gt; Español</t>
  </si>
  <si>
    <t>Italiano &gt; Español</t>
  </si>
  <si>
    <t>Lituano &gt; Español</t>
  </si>
  <si>
    <t>Neerlandés/Holandés/Flamenco &gt; Español</t>
  </si>
  <si>
    <t>Noruego &gt; Español</t>
  </si>
  <si>
    <t>Polaco &gt; Español</t>
  </si>
  <si>
    <t>Portugués &gt; Español</t>
  </si>
  <si>
    <t>Rumano &gt; Español</t>
  </si>
  <si>
    <t>Ruso &gt; Español</t>
  </si>
  <si>
    <t>Sueco &gt; Español</t>
  </si>
  <si>
    <t>Armenio&gt;Español</t>
  </si>
  <si>
    <t>Español &gt; Alemán</t>
  </si>
  <si>
    <t>Español &gt; Árabe</t>
  </si>
  <si>
    <t>Español &gt; Armenio</t>
  </si>
  <si>
    <t>Español &gt; Búlgaro</t>
  </si>
  <si>
    <t>Español &gt; Catalán</t>
  </si>
  <si>
    <t>Español &gt; Checo</t>
  </si>
  <si>
    <t>Español &gt; Chino</t>
  </si>
  <si>
    <t>Español &gt; Croata</t>
  </si>
  <si>
    <t>Español &gt; Danés</t>
  </si>
  <si>
    <t>Español &gt; Eslovaco</t>
  </si>
  <si>
    <t>Español &gt; Esloveno</t>
  </si>
  <si>
    <t>Español &gt; Estonio</t>
  </si>
  <si>
    <t>Español &gt; Finés</t>
  </si>
  <si>
    <t>Español &gt; Francés</t>
  </si>
  <si>
    <t>Español &gt; Georgiano</t>
  </si>
  <si>
    <t xml:space="preserve">Español &gt; Griego </t>
  </si>
  <si>
    <t>Español &gt; Hebreo</t>
  </si>
  <si>
    <t>Español &gt; Húngaro</t>
  </si>
  <si>
    <t>Español &gt; Inglés</t>
  </si>
  <si>
    <t>Español &gt; Italiano</t>
  </si>
  <si>
    <t>Español &gt; Japonés</t>
  </si>
  <si>
    <t>Español &gt; Letón</t>
  </si>
  <si>
    <t>Español &gt; Lituano</t>
  </si>
  <si>
    <t>Español &gt; Macedonio</t>
  </si>
  <si>
    <t>Español &gt; Malayo</t>
  </si>
  <si>
    <t>Español &gt; Moldavo</t>
  </si>
  <si>
    <t>Español &gt; Montenegrino</t>
  </si>
  <si>
    <t>Español &gt; Neerlandés/Holandés/Flamenco</t>
  </si>
  <si>
    <t>Español &gt; Noruego</t>
  </si>
  <si>
    <t>Español &gt; Polaco</t>
  </si>
  <si>
    <t>Español &gt; Portugués</t>
  </si>
  <si>
    <t>Español &gt; Punjabi</t>
  </si>
  <si>
    <t>Español &gt; Rumano</t>
  </si>
  <si>
    <t>Español &gt; Ruso</t>
  </si>
  <si>
    <t xml:space="preserve">Español &gt; Serbio </t>
  </si>
  <si>
    <t>Español &gt; Serbocroata</t>
  </si>
  <si>
    <t>Español &gt; Sueco</t>
  </si>
  <si>
    <t>Español &gt; Turco</t>
  </si>
  <si>
    <t>Español &gt; Ucraniano</t>
  </si>
  <si>
    <t>Español &gt; Urdu</t>
  </si>
  <si>
    <t>Akano</t>
  </si>
  <si>
    <t>Albanokosovar</t>
  </si>
  <si>
    <t>Argelino</t>
  </si>
  <si>
    <t>Eslavo eclesiástico antiguo</t>
  </si>
  <si>
    <t>Nepalí</t>
  </si>
  <si>
    <t>Tachelhit/Tachelhiyt/Shilha/Chelha</t>
  </si>
  <si>
    <t>(1) En el contrato de servicios de traduccion e intepretación de la Dirección de Justicia del Gobierno de Cantabria el gasto del servicio de traducción se factura por palabra traducida</t>
  </si>
  <si>
    <t xml:space="preserve">Nº </t>
  </si>
  <si>
    <t>(2) FESCAN presta este servicio en los Juzgados de Cantabria de forma gratuita siempre que se les solicita</t>
  </si>
  <si>
    <t>Bengalí, bangla</t>
  </si>
  <si>
    <t>Criollo</t>
  </si>
  <si>
    <t>Ázeri</t>
  </si>
  <si>
    <t>Fang</t>
  </si>
  <si>
    <t>Gallego</t>
  </si>
  <si>
    <t xml:space="preserve">Idioma </t>
  </si>
  <si>
    <t>Khmer</t>
  </si>
  <si>
    <t>Farsi, persa</t>
  </si>
  <si>
    <t xml:space="preserve">Wòlof </t>
  </si>
  <si>
    <t>Aranés</t>
  </si>
  <si>
    <t>Camboyano</t>
  </si>
  <si>
    <t>Numero de Traductores Judiciales</t>
  </si>
  <si>
    <t>(1) Incluye traducciones e interpretaciones</t>
  </si>
  <si>
    <t>lenguaje de signos</t>
  </si>
  <si>
    <t>Chino fujianés</t>
  </si>
  <si>
    <t>Criollo/creole</t>
  </si>
  <si>
    <t>Dariya</t>
  </si>
  <si>
    <t>Lingala</t>
  </si>
  <si>
    <t>Pashto/Pastu</t>
  </si>
  <si>
    <t>Sango</t>
  </si>
  <si>
    <t>Aleman&gt;español, españols&gt;aleman</t>
  </si>
  <si>
    <t>catalan</t>
  </si>
  <si>
    <t>fines</t>
  </si>
  <si>
    <t>griego</t>
  </si>
  <si>
    <t>ingles&gt;español, español&gt;frances</t>
  </si>
  <si>
    <t>ingles&gt;español, español&gt;ingles</t>
  </si>
  <si>
    <t>ingles&gt;español, español&gt;tagalo</t>
  </si>
  <si>
    <t>ingles&gt;esp,neerlandes/hold,/flamenco&gt;español</t>
  </si>
  <si>
    <t>ingles&gt;español, sueco&gt;español</t>
  </si>
  <si>
    <t>ingles&gt;español, ucraniano&gt;español</t>
  </si>
  <si>
    <t>italiano&gt;español, frances&gt;español</t>
  </si>
  <si>
    <t>japones</t>
  </si>
  <si>
    <t>lituano</t>
  </si>
  <si>
    <t>polaco</t>
  </si>
  <si>
    <t>serbio</t>
  </si>
  <si>
    <t>aleman. Español&gt;bulgaro</t>
  </si>
  <si>
    <t>Alemán, español&gt;neerlandes/holandes/flamenco</t>
  </si>
  <si>
    <t>bangla, Español Chino Mandarin</t>
  </si>
  <si>
    <t>Bulgaro, Aleman&gt;español, Español&gt;aleman</t>
  </si>
  <si>
    <t>Bulgaro, bulgaro&gt;español</t>
  </si>
  <si>
    <t>Búlgaro, Español&gt;Georgiano</t>
  </si>
  <si>
    <t>esloveno, Español&gt;italiano,Español&gt;croata, Español&gt;polaco</t>
  </si>
  <si>
    <t>frances</t>
  </si>
  <si>
    <t>Hebrero, Español&gt;aleman</t>
  </si>
  <si>
    <t>ingles, Espñaol&gt;aleman</t>
  </si>
  <si>
    <t>ingles, Español&gt;arabe</t>
  </si>
  <si>
    <t>ingles, EspañolZ&gt;Chino mandarin</t>
  </si>
  <si>
    <t>ingles, Español&gt;frances</t>
  </si>
  <si>
    <t>Neerlandés/Holandés/Flamenco,español&gt;danes,Español&gt;hungaro, Español&gt;aleman</t>
  </si>
  <si>
    <t>Portugues</t>
  </si>
  <si>
    <t>rumano,Español&gt;hungaro, Español&gt;aleman</t>
  </si>
  <si>
    <t>Rumano, Español&gt;Ruso</t>
  </si>
  <si>
    <t>Rumano, Rumano&gt;Español</t>
  </si>
  <si>
    <t>Ruso, Español&gt;Polaco</t>
  </si>
  <si>
    <t>Sueco, Español&gt;italiano</t>
  </si>
  <si>
    <t>Tailandés, español&gt;aleman</t>
  </si>
  <si>
    <t>Nº Servicios</t>
  </si>
  <si>
    <t>Nº Folios Traducidos</t>
  </si>
  <si>
    <t>Además, pago mínimo cuando no supera las 300 palabras</t>
  </si>
  <si>
    <t>* No les cobran puesto que lo entienden cubierto por la Subvención que la asociación (ASORNA) recibe del Departamento de Derechos Sociales del
Gobierno de Navarra</t>
  </si>
  <si>
    <t>inglés</t>
  </si>
  <si>
    <t>wolof</t>
  </si>
  <si>
    <t>árabe</t>
  </si>
  <si>
    <t>chino</t>
  </si>
  <si>
    <t>Hassaniya</t>
  </si>
  <si>
    <t>Polaco/Inglés</t>
  </si>
  <si>
    <t>Nº folios traducidos (palabras)</t>
  </si>
  <si>
    <t>Arabe/Francés</t>
  </si>
  <si>
    <t>Pakistaní</t>
  </si>
  <si>
    <t>Ruso/Georgiano</t>
  </si>
  <si>
    <r>
      <t xml:space="preserve">Interpretaciones/Traducciones </t>
    </r>
    <r>
      <rPr>
        <sz val="11"/>
        <color theme="4"/>
        <rFont val="Verdana"/>
        <family val="2"/>
      </rPr>
      <t>(1)</t>
    </r>
  </si>
  <si>
    <r>
      <t xml:space="preserve">Nº palabras traducidas </t>
    </r>
    <r>
      <rPr>
        <sz val="11"/>
        <color theme="4"/>
        <rFont val="Verdana"/>
        <family val="2"/>
      </rPr>
      <t>(1)</t>
    </r>
  </si>
  <si>
    <r>
      <t xml:space="preserve">Lenguaje de Signos </t>
    </r>
    <r>
      <rPr>
        <sz val="11"/>
        <color theme="4"/>
        <rFont val="Verdana"/>
        <family val="2"/>
      </rPr>
      <t>(2)</t>
    </r>
  </si>
  <si>
    <t>(2)</t>
  </si>
  <si>
    <r>
      <t xml:space="preserve">lenguaje de signos </t>
    </r>
    <r>
      <rPr>
        <sz val="11"/>
        <color theme="4"/>
        <rFont val="Verdana"/>
        <family val="2"/>
      </rPr>
      <t>(1)</t>
    </r>
  </si>
  <si>
    <t>Gobierno de Navarra</t>
  </si>
  <si>
    <t xml:space="preserve">SEPROTEC </t>
  </si>
  <si>
    <t>GT BALEARES</t>
  </si>
  <si>
    <t>GT EXTREMADURA</t>
  </si>
  <si>
    <t>GT VALLADOLID</t>
  </si>
  <si>
    <t>GT BURGOS</t>
  </si>
  <si>
    <t>GT CLM</t>
  </si>
  <si>
    <t>GT MURCIA</t>
  </si>
  <si>
    <t>PERIODO</t>
  </si>
  <si>
    <t>01.12.2016 a 14.04.2017</t>
  </si>
  <si>
    <t>01.06.2017 a 30.11.2017</t>
  </si>
  <si>
    <t xml:space="preserve">OFILINGUA </t>
  </si>
  <si>
    <t>OD CEUTA</t>
  </si>
  <si>
    <t>01.12.2016 a 30.11.2017</t>
  </si>
  <si>
    <t>01.04.2017 a 31.05.2017</t>
  </si>
  <si>
    <r>
      <t>0</t>
    </r>
    <r>
      <rPr>
        <sz val="11"/>
        <color rgb="FFFF0000"/>
        <rFont val="Verdana"/>
        <family val="2"/>
      </rPr>
      <t>*</t>
    </r>
  </si>
  <si>
    <t>Nº Folios</t>
  </si>
  <si>
    <t>Total*</t>
  </si>
  <si>
    <r>
      <t xml:space="preserve">Según la Gerencia </t>
    </r>
    <r>
      <rPr>
        <vertAlign val="superscript"/>
        <sz val="11"/>
        <color theme="1"/>
        <rFont val="Verdana"/>
        <family val="2"/>
      </rPr>
      <t>2</t>
    </r>
  </si>
  <si>
    <t xml:space="preserve">El Departamento de Justicia presta los servicios de interpretación y traducción de los órganos judiciales y las fiscalías de Catalunya, mediante personal propio en algunos partidos judiciales (5 personas que prestan servició en Barcelona, Girona y Figueres) y para algunos idiomas (inglés, francés), y en la gran mayoría de casos por medio de las empresas adjudicatarias de los diferentes lotes que se establecen en los concursos públicos para la prestación de este servicio.  </t>
  </si>
  <si>
    <t>Expediente JU 20/16: Empresa adjudicataria SEPROTEC SL (adjudicación de los 4 lotes en que se dividió el contrato)</t>
  </si>
  <si>
    <t>Lenguaje de signos: FESOCA (Federación de Personas Sordas de Catalunya)</t>
  </si>
  <si>
    <t>A partir 1.10.17 Expediente JU 54/17: Empresa adjudicataria SEPROTEC SL (adjudicación de los 4 lotes en que se dividió el contrato)</t>
  </si>
  <si>
    <t>Total *</t>
  </si>
  <si>
    <r>
      <t xml:space="preserve">Cataluña </t>
    </r>
    <r>
      <rPr>
        <vertAlign val="superscript"/>
        <sz val="11"/>
        <color theme="1"/>
        <rFont val="Verdana"/>
        <family val="2"/>
      </rPr>
      <t>1</t>
    </r>
  </si>
  <si>
    <t>Irlandés</t>
  </si>
  <si>
    <t>Bámbara</t>
  </si>
  <si>
    <t>Edo/bini</t>
  </si>
  <si>
    <t>Hindú</t>
  </si>
  <si>
    <t>Manjaco</t>
  </si>
  <si>
    <t>Tamazight</t>
  </si>
  <si>
    <t>Wolofo</t>
  </si>
  <si>
    <t>Gasto por habitante</t>
  </si>
  <si>
    <t>Flamenco</t>
  </si>
  <si>
    <t>Árabe Marroquí</t>
  </si>
  <si>
    <t xml:space="preserve">Lingala </t>
  </si>
  <si>
    <t>Punjabi</t>
  </si>
  <si>
    <t>Paquistaní</t>
  </si>
  <si>
    <t>Pular-Fulbe</t>
  </si>
  <si>
    <t>Sarahule/ Soninké</t>
  </si>
  <si>
    <t>Twi (Ghana)</t>
  </si>
  <si>
    <t>Albanes</t>
  </si>
  <si>
    <t>Bulgaro</t>
  </si>
  <si>
    <t>Holandes</t>
  </si>
  <si>
    <t>Marroqui</t>
  </si>
  <si>
    <t>Persa/Farsi</t>
  </si>
  <si>
    <t>Senegales</t>
  </si>
  <si>
    <t>Akan</t>
  </si>
  <si>
    <t>Irani</t>
  </si>
  <si>
    <t>Sonike</t>
  </si>
  <si>
    <t/>
  </si>
  <si>
    <t>Año 2017</t>
  </si>
  <si>
    <r>
      <rPr>
        <b/>
        <sz val="11"/>
        <color theme="4"/>
        <rFont val="Verdana"/>
        <family val="2"/>
      </rPr>
      <t>*</t>
    </r>
    <r>
      <rPr>
        <sz val="11"/>
        <color theme="4"/>
        <rFont val="Verdana"/>
        <family val="2"/>
      </rPr>
      <t xml:space="preserve"> Desconocemos si en el Total están incluidos los Gastos del Lenguaje de Signos</t>
    </r>
  </si>
  <si>
    <r>
      <t>(1)</t>
    </r>
    <r>
      <rPr>
        <sz val="11"/>
        <color theme="1"/>
        <rFont val="Verdana"/>
        <family val="2"/>
      </rPr>
      <t xml:space="preserve"> </t>
    </r>
    <r>
      <rPr>
        <sz val="11"/>
        <color theme="4"/>
        <rFont val="Verdana"/>
        <family val="2"/>
      </rPr>
      <t>No les cobran puesto que lo entienden cubierto por la Subvención que la asociación (ASORNA) recibe del Departamento de Derechos Sociales del</t>
    </r>
  </si>
  <si>
    <t>(2)Cuentan por palabras</t>
  </si>
  <si>
    <t>Neerlandés/Flamenco</t>
  </si>
  <si>
    <t>Marroquí</t>
  </si>
  <si>
    <t>Flamenco/Belga</t>
  </si>
  <si>
    <t xml:space="preserve">Holandés </t>
  </si>
  <si>
    <t>Senegalés</t>
  </si>
  <si>
    <t>Sanankule</t>
  </si>
  <si>
    <t>Medios</t>
  </si>
  <si>
    <t>CEPEJ</t>
  </si>
  <si>
    <t>FUENTE</t>
  </si>
  <si>
    <t>Con el siguiente desglose por gerencias:</t>
  </si>
  <si>
    <t>CONVALIDACIÓN PERIODO</t>
  </si>
  <si>
    <t>Vease datos Traducciones 3.1</t>
  </si>
  <si>
    <t>** Idioma "desde y al" que se traduce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</si>
</sst>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[$-C0A]#,##0"/>
    <numFmt numFmtId="165" formatCode="[$-C0A]General"/>
    <numFmt numFmtId="166" formatCode="#,##0.00&quot; &quot;[$€-C0A];[Red]&quot;-&quot;#,##0.00&quot; &quot;[$€-C0A]"/>
    <numFmt numFmtId="167" formatCode="0.0%"/>
  </numFmts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000000"/>
      <name val="Verdana"/>
      <family val="2"/>
    </font>
    <font>
      <sz val="10"/>
      <name val="Arial"/>
      <family val="2"/>
    </font>
    <font>
      <sz val="10"/>
      <color theme="1"/>
      <name val="Arial1"/>
    </font>
    <font>
      <sz val="10"/>
      <color rgb="FFFF0000"/>
      <name val="Verdana"/>
      <family val="2"/>
      <charset val="1"/>
    </font>
    <font>
      <sz val="11"/>
      <color theme="4"/>
      <name val="Verdana"/>
      <family val="2"/>
    </font>
    <font>
      <sz val="11"/>
      <color rgb="FFFF000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Verdana"/>
      <family val="2"/>
    </font>
    <font>
      <b/>
      <sz val="12"/>
      <color theme="3"/>
      <name val="Verdana"/>
      <family val="2"/>
    </font>
    <font>
      <b/>
      <sz val="18"/>
      <color theme="0"/>
      <name val="Verdana"/>
      <family val="2"/>
    </font>
    <font>
      <b/>
      <u/>
      <sz val="12"/>
      <color theme="3"/>
      <name val="Verdana"/>
      <family val="2"/>
    </font>
    <font>
      <b/>
      <sz val="11"/>
      <color theme="4"/>
      <name val="Verdana"/>
      <family val="2"/>
    </font>
    <font>
      <b/>
      <sz val="14"/>
      <color indexed="8"/>
      <name val="Verdana"/>
      <family val="2"/>
    </font>
    <font>
      <b/>
      <sz val="12"/>
      <color theme="4"/>
      <name val="Verdana"/>
      <family val="2"/>
    </font>
    <font>
      <b/>
      <sz val="14"/>
      <color theme="4"/>
      <name val="Verdana"/>
      <family val="2"/>
    </font>
    <font>
      <sz val="12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</patternFill>
    </fill>
    <fill>
      <patternFill patternType="solid">
        <fgColor rgb="FFF3F4F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E7F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5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2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7" fillId="0" borderId="0"/>
    <xf numFmtId="0" fontId="17" fillId="0" borderId="0"/>
    <xf numFmtId="9" fontId="22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8" fillId="0" borderId="0" xfId="0" applyFont="1"/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/>
    <xf numFmtId="164" fontId="11" fillId="0" borderId="0" xfId="4" applyNumberFormat="1" applyFont="1" applyFill="1" applyBorder="1" applyAlignment="1">
      <alignment horizontal="right"/>
    </xf>
    <xf numFmtId="0" fontId="2" fillId="0" borderId="0" xfId="0" applyFont="1" applyFill="1"/>
    <xf numFmtId="0" fontId="8" fillId="0" borderId="0" xfId="0" applyFont="1" applyFill="1"/>
    <xf numFmtId="3" fontId="7" fillId="0" borderId="0" xfId="0" applyNumberFormat="1" applyFont="1"/>
    <xf numFmtId="164" fontId="16" fillId="0" borderId="0" xfId="4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7" fillId="3" borderId="0" xfId="0" applyFont="1" applyFill="1"/>
    <xf numFmtId="0" fontId="0" fillId="0" borderId="0" xfId="0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2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/>
    <xf numFmtId="3" fontId="7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4" fontId="7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left" wrapText="1"/>
    </xf>
    <xf numFmtId="3" fontId="25" fillId="5" borderId="5" xfId="0" applyNumberFormat="1" applyFont="1" applyFill="1" applyBorder="1" applyAlignment="1">
      <alignment horizontal="right"/>
    </xf>
    <xf numFmtId="3" fontId="25" fillId="5" borderId="9" xfId="0" applyNumberFormat="1" applyFont="1" applyFill="1" applyBorder="1" applyAlignment="1">
      <alignment horizontal="right"/>
    </xf>
    <xf numFmtId="0" fontId="23" fillId="4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left"/>
    </xf>
    <xf numFmtId="0" fontId="24" fillId="4" borderId="5" xfId="0" applyFont="1" applyFill="1" applyBorder="1" applyAlignment="1">
      <alignment horizontal="center"/>
    </xf>
    <xf numFmtId="0" fontId="0" fillId="0" borderId="10" xfId="0" applyBorder="1"/>
    <xf numFmtId="0" fontId="4" fillId="2" borderId="10" xfId="0" applyFont="1" applyFill="1" applyBorder="1"/>
    <xf numFmtId="0" fontId="5" fillId="2" borderId="10" xfId="2" applyFill="1" applyBorder="1" applyAlignment="1" applyProtection="1"/>
    <xf numFmtId="0" fontId="29" fillId="0" borderId="10" xfId="0" applyFont="1" applyBorder="1"/>
    <xf numFmtId="0" fontId="31" fillId="0" borderId="10" xfId="0" applyFont="1" applyBorder="1"/>
    <xf numFmtId="0" fontId="7" fillId="0" borderId="0" xfId="0" applyFont="1" applyAlignment="1"/>
    <xf numFmtId="3" fontId="27" fillId="5" borderId="5" xfId="0" applyNumberFormat="1" applyFont="1" applyFill="1" applyBorder="1" applyAlignment="1">
      <alignment horizontal="left"/>
    </xf>
    <xf numFmtId="3" fontId="27" fillId="5" borderId="5" xfId="0" applyNumberFormat="1" applyFont="1" applyFill="1" applyBorder="1" applyAlignment="1">
      <alignment horizontal="center"/>
    </xf>
    <xf numFmtId="3" fontId="25" fillId="5" borderId="5" xfId="0" applyNumberFormat="1" applyFont="1" applyFill="1" applyBorder="1" applyAlignment="1">
      <alignment horizontal="center"/>
    </xf>
    <xf numFmtId="0" fontId="23" fillId="4" borderId="5" xfId="0" applyFont="1" applyFill="1" applyBorder="1" applyAlignment="1">
      <alignment horizontal="left" vertical="center" wrapText="1"/>
    </xf>
    <xf numFmtId="3" fontId="25" fillId="5" borderId="5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32" fillId="0" borderId="0" xfId="0" applyFont="1" applyFill="1"/>
    <xf numFmtId="0" fontId="20" fillId="0" borderId="0" xfId="0" applyFont="1"/>
    <xf numFmtId="0" fontId="35" fillId="0" borderId="0" xfId="0" applyFont="1" applyFill="1"/>
    <xf numFmtId="0" fontId="33" fillId="4" borderId="7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Fill="1"/>
    <xf numFmtId="0" fontId="7" fillId="6" borderId="0" xfId="0" applyFont="1" applyFill="1" applyAlignment="1">
      <alignment horizontal="center"/>
    </xf>
    <xf numFmtId="0" fontId="7" fillId="6" borderId="0" xfId="0" applyFont="1" applyFill="1"/>
    <xf numFmtId="4" fontId="7" fillId="6" borderId="0" xfId="0" applyNumberFormat="1" applyFont="1" applyFill="1" applyAlignment="1">
      <alignment horizontal="center"/>
    </xf>
    <xf numFmtId="0" fontId="7" fillId="6" borderId="0" xfId="0" applyFont="1" applyFill="1" applyAlignment="1"/>
    <xf numFmtId="3" fontId="3" fillId="5" borderId="5" xfId="0" applyNumberFormat="1" applyFont="1" applyFill="1" applyBorder="1" applyAlignment="1">
      <alignment horizontal="right"/>
    </xf>
    <xf numFmtId="167" fontId="3" fillId="5" borderId="5" xfId="14" applyNumberFormat="1" applyFont="1" applyFill="1" applyBorder="1" applyAlignment="1">
      <alignment horizontal="right"/>
    </xf>
    <xf numFmtId="3" fontId="24" fillId="5" borderId="5" xfId="0" applyNumberFormat="1" applyFont="1" applyFill="1" applyBorder="1" applyAlignment="1">
      <alignment horizontal="right"/>
    </xf>
    <xf numFmtId="0" fontId="34" fillId="0" borderId="0" xfId="0" applyFont="1" applyFill="1" applyAlignment="1">
      <alignment horizontal="left"/>
    </xf>
    <xf numFmtId="0" fontId="30" fillId="4" borderId="11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4" fillId="0" borderId="0" xfId="0" applyFont="1" applyFill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3" fillId="4" borderId="6" xfId="0" applyFont="1" applyFill="1" applyBorder="1" applyAlignment="1">
      <alignment horizontal="left"/>
    </xf>
    <xf numFmtId="0" fontId="33" fillId="4" borderId="7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 wrapText="1"/>
    </xf>
    <xf numFmtId="0" fontId="28" fillId="8" borderId="6" xfId="0" applyFont="1" applyFill="1" applyBorder="1" applyAlignment="1">
      <alignment horizontal="left"/>
    </xf>
    <xf numFmtId="0" fontId="28" fillId="8" borderId="7" xfId="0" applyFont="1" applyFill="1" applyBorder="1" applyAlignment="1">
      <alignment horizontal="left"/>
    </xf>
    <xf numFmtId="0" fontId="28" fillId="8" borderId="12" xfId="0" applyFont="1" applyFill="1" applyBorder="1" applyAlignment="1">
      <alignment horizontal="left"/>
    </xf>
    <xf numFmtId="0" fontId="26" fillId="7" borderId="3" xfId="0" applyFont="1" applyFill="1" applyBorder="1" applyAlignment="1">
      <alignment horizontal="center" wrapText="1"/>
    </xf>
    <xf numFmtId="0" fontId="26" fillId="7" borderId="2" xfId="0" applyFont="1" applyFill="1" applyBorder="1" applyAlignment="1">
      <alignment horizontal="center" wrapText="1"/>
    </xf>
    <xf numFmtId="0" fontId="26" fillId="7" borderId="4" xfId="0" applyFont="1" applyFill="1" applyBorder="1" applyAlignment="1">
      <alignment horizontal="center" wrapText="1"/>
    </xf>
    <xf numFmtId="0" fontId="5" fillId="4" borderId="6" xfId="2" applyFill="1" applyBorder="1" applyAlignment="1" applyProtection="1">
      <alignment horizontal="center" vertical="center" wrapText="1"/>
    </xf>
    <xf numFmtId="0" fontId="5" fillId="4" borderId="7" xfId="2" applyFill="1" applyBorder="1" applyAlignment="1" applyProtection="1">
      <alignment horizontal="center" vertical="center" wrapText="1"/>
    </xf>
    <xf numFmtId="0" fontId="5" fillId="4" borderId="14" xfId="2" applyFill="1" applyBorder="1" applyAlignment="1" applyProtection="1">
      <alignment horizontal="center" vertical="center" wrapText="1"/>
    </xf>
    <xf numFmtId="0" fontId="26" fillId="7" borderId="13" xfId="0" applyFont="1" applyFill="1" applyBorder="1" applyAlignment="1">
      <alignment horizontal="center" wrapText="1"/>
    </xf>
    <xf numFmtId="0" fontId="26" fillId="7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0" fillId="0" borderId="0" xfId="0" applyAlignment="1">
      <alignment horizontal="justify" vertical="top"/>
    </xf>
  </cellXfs>
  <cellStyles count="15">
    <cellStyle name="Euro" xfId="9"/>
    <cellStyle name="Excel Built-in Normal" xfId="1"/>
    <cellStyle name="Excel Built-in Normal 2" xfId="4"/>
    <cellStyle name="Excel_BuiltIn_Comma" xfId="11"/>
    <cellStyle name="Heading" xfId="5"/>
    <cellStyle name="Heading1" xfId="6"/>
    <cellStyle name="Hipervínculo" xfId="2" builtinId="8"/>
    <cellStyle name="Normal" xfId="0" builtinId="0"/>
    <cellStyle name="Normal 2" xfId="3"/>
    <cellStyle name="Normal 2 2" xfId="10"/>
    <cellStyle name="Normal 2 3" xfId="13"/>
    <cellStyle name="Normal 3" xfId="12"/>
    <cellStyle name="Porcentaje" xfId="14" builtinId="5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266700</xdr:rowOff>
    </xdr:from>
    <xdr:to>
      <xdr:col>1</xdr:col>
      <xdr:colOff>1619250</xdr:colOff>
      <xdr:row>7</xdr:row>
      <xdr:rowOff>0</xdr:rowOff>
    </xdr:to>
    <xdr:pic>
      <xdr:nvPicPr>
        <xdr:cNvPr id="1028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266700" y="266700"/>
          <a:ext cx="21145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1</xdr:row>
      <xdr:rowOff>19050</xdr:rowOff>
    </xdr:from>
    <xdr:to>
      <xdr:col>6</xdr:col>
      <xdr:colOff>581025</xdr:colOff>
      <xdr:row>3</xdr:row>
      <xdr:rowOff>79375</xdr:rowOff>
    </xdr:to>
    <xdr:pic>
      <xdr:nvPicPr>
        <xdr:cNvPr id="6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377031</xdr:colOff>
      <xdr:row>0</xdr:row>
      <xdr:rowOff>148828</xdr:rowOff>
    </xdr:from>
    <xdr:to>
      <xdr:col>5</xdr:col>
      <xdr:colOff>479822</xdr:colOff>
      <xdr:row>3</xdr:row>
      <xdr:rowOff>33337</xdr:rowOff>
    </xdr:to>
    <xdr:pic>
      <xdr:nvPicPr>
        <xdr:cNvPr id="4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8672" y="148828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47624</xdr:colOff>
      <xdr:row>0</xdr:row>
      <xdr:rowOff>142875</xdr:rowOff>
    </xdr:from>
    <xdr:to>
      <xdr:col>8</xdr:col>
      <xdr:colOff>319087</xdr:colOff>
      <xdr:row>3</xdr:row>
      <xdr:rowOff>17462</xdr:rowOff>
    </xdr:to>
    <xdr:pic>
      <xdr:nvPicPr>
        <xdr:cNvPr id="3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843" y="14287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171450</xdr:colOff>
      <xdr:row>1</xdr:row>
      <xdr:rowOff>0</xdr:rowOff>
    </xdr:from>
    <xdr:to>
      <xdr:col>7</xdr:col>
      <xdr:colOff>752475</xdr:colOff>
      <xdr:row>3</xdr:row>
      <xdr:rowOff>41275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905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1</xdr:row>
      <xdr:rowOff>0</xdr:rowOff>
    </xdr:from>
    <xdr:to>
      <xdr:col>8</xdr:col>
      <xdr:colOff>495300</xdr:colOff>
      <xdr:row>3</xdr:row>
      <xdr:rowOff>60325</xdr:rowOff>
    </xdr:to>
    <xdr:pic>
      <xdr:nvPicPr>
        <xdr:cNvPr id="6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8097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485775</xdr:colOff>
      <xdr:row>1</xdr:row>
      <xdr:rowOff>0</xdr:rowOff>
    </xdr:from>
    <xdr:to>
      <xdr:col>6</xdr:col>
      <xdr:colOff>304800</xdr:colOff>
      <xdr:row>3</xdr:row>
      <xdr:rowOff>60325</xdr:rowOff>
    </xdr:to>
    <xdr:pic>
      <xdr:nvPicPr>
        <xdr:cNvPr id="4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80975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1</xdr:row>
      <xdr:rowOff>0</xdr:rowOff>
    </xdr:from>
    <xdr:to>
      <xdr:col>6</xdr:col>
      <xdr:colOff>583292</xdr:colOff>
      <xdr:row>3</xdr:row>
      <xdr:rowOff>61686</xdr:rowOff>
    </xdr:to>
    <xdr:pic>
      <xdr:nvPicPr>
        <xdr:cNvPr id="3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1" y="181429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1</xdr:row>
      <xdr:rowOff>0</xdr:rowOff>
    </xdr:from>
    <xdr:to>
      <xdr:col>7</xdr:col>
      <xdr:colOff>581025</xdr:colOff>
      <xdr:row>3</xdr:row>
      <xdr:rowOff>46530</xdr:rowOff>
    </xdr:to>
    <xdr:pic>
      <xdr:nvPicPr>
        <xdr:cNvPr id="2" name="Volver">
          <a:hlinkClick xmlns:r="http://schemas.openxmlformats.org/officeDocument/2006/relationships" r:id="rId1"/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0500"/>
          <a:ext cx="13430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Plan%20Nacional%20de%20Estadistica%20Judicial/3010%20Traductores/2014/ESTADISTIC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/>
  </sheetViews>
  <sheetFormatPr baseColWidth="10" defaultRowHeight="15"/>
  <cols>
    <col min="2" max="2" width="27.140625" customWidth="1"/>
    <col min="4" max="4" width="11.7109375" customWidth="1"/>
  </cols>
  <sheetData>
    <row r="1" spans="1:14" ht="22.5">
      <c r="C1" s="73" t="s">
        <v>93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2.5">
      <c r="H2" s="73" t="s">
        <v>401</v>
      </c>
      <c r="I2" s="74"/>
    </row>
    <row r="9" spans="1:14" ht="15.75">
      <c r="B9" s="49"/>
    </row>
    <row r="11" spans="1:14" ht="15.75">
      <c r="B11" s="49"/>
      <c r="C11" s="49"/>
    </row>
    <row r="13" spans="1:14">
      <c r="A13" s="46"/>
      <c r="B13" s="46"/>
      <c r="C13" s="46"/>
    </row>
    <row r="14" spans="1:14" ht="15.75">
      <c r="A14" s="47"/>
      <c r="C14" s="46"/>
      <c r="D14" s="50" t="s">
        <v>92</v>
      </c>
    </row>
    <row r="15" spans="1:14" ht="15.75">
      <c r="C15" s="47"/>
      <c r="D15" s="50" t="s">
        <v>96</v>
      </c>
    </row>
    <row r="16" spans="1:14" ht="15.75">
      <c r="C16" s="47"/>
      <c r="D16" s="50" t="s">
        <v>0</v>
      </c>
    </row>
    <row r="17" spans="3:8" s="12" customFormat="1" ht="15.75">
      <c r="C17" s="47"/>
      <c r="E17" s="75" t="s">
        <v>18</v>
      </c>
      <c r="F17" s="76"/>
      <c r="G17" s="76"/>
      <c r="H17" s="76"/>
    </row>
    <row r="18" spans="3:8" s="12" customFormat="1" ht="15.75">
      <c r="C18" s="47"/>
      <c r="E18" s="75" t="s">
        <v>67</v>
      </c>
      <c r="F18" s="76"/>
      <c r="G18" s="76"/>
    </row>
    <row r="19" spans="3:8" ht="15.75">
      <c r="C19" s="47"/>
      <c r="D19" s="75" t="s">
        <v>17</v>
      </c>
      <c r="E19" s="76"/>
      <c r="F19" s="76"/>
    </row>
    <row r="20" spans="3:8" ht="15.75">
      <c r="C20" s="48"/>
      <c r="D20" s="75" t="s">
        <v>97</v>
      </c>
      <c r="E20" s="76"/>
      <c r="F20" s="76"/>
    </row>
    <row r="21" spans="3:8" ht="15.75">
      <c r="C21" s="48"/>
      <c r="D21" s="75" t="s">
        <v>98</v>
      </c>
      <c r="E21" s="76"/>
      <c r="F21" s="76"/>
    </row>
  </sheetData>
  <mergeCells count="7">
    <mergeCell ref="C1:N1"/>
    <mergeCell ref="H2:I2"/>
    <mergeCell ref="D19:F19"/>
    <mergeCell ref="D20:F20"/>
    <mergeCell ref="D21:F21"/>
    <mergeCell ref="E17:H17"/>
    <mergeCell ref="E18:G18"/>
  </mergeCells>
  <hyperlinks>
    <hyperlink ref="D15" location="Resumen!A1" display="Resumen"/>
    <hyperlink ref="D20" location="'Lenguaje signos'!A1" display="Lenguaje de signos"/>
    <hyperlink ref="C20:D20" location="designaciones!A1" display="designaciones!A1"/>
    <hyperlink ref="D14" location="Fuente!A1" display="Fuente"/>
    <hyperlink ref="D21" location="Medios!A1" display="Medios empleados"/>
    <hyperlink ref="D19" location="interpretaciones!A1" display="Interpretaciones"/>
    <hyperlink ref="E17" location="'Traducciones 3.1'!A1" display="Idioma desde el que se traduce"/>
    <hyperlink ref="E18" location="'Traducciones 3.2'!A1" display="Idioma al que se traduce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/>
  </sheetViews>
  <sheetFormatPr baseColWidth="10" defaultColWidth="11.42578125" defaultRowHeight="14.25"/>
  <cols>
    <col min="1" max="1" width="12.42578125" style="1" customWidth="1"/>
    <col min="2" max="2" width="21.140625" style="1" customWidth="1"/>
    <col min="3" max="16384" width="11.42578125" style="1"/>
  </cols>
  <sheetData>
    <row r="2" spans="1:10" ht="18">
      <c r="A2" s="79" t="s">
        <v>413</v>
      </c>
      <c r="B2" s="80"/>
      <c r="C2" s="80"/>
      <c r="D2" s="80"/>
    </row>
    <row r="3" spans="1:10">
      <c r="A3" s="4"/>
      <c r="B3" s="4"/>
    </row>
    <row r="4" spans="1:10">
      <c r="A4" s="4"/>
      <c r="B4" s="4"/>
    </row>
    <row r="5" spans="1:10" ht="18">
      <c r="A5" s="4"/>
      <c r="B5" s="61"/>
    </row>
    <row r="6" spans="1:10">
      <c r="A6" s="4"/>
      <c r="B6" s="4"/>
    </row>
    <row r="7" spans="1:10" ht="15">
      <c r="A7" s="4"/>
      <c r="B7" s="72" t="s">
        <v>94</v>
      </c>
      <c r="D7" s="60"/>
      <c r="E7" s="60"/>
      <c r="F7" s="60"/>
      <c r="G7" s="60"/>
    </row>
    <row r="8" spans="1:10">
      <c r="A8" s="4"/>
      <c r="B8" s="59"/>
      <c r="C8" s="60"/>
      <c r="D8" s="60"/>
      <c r="E8" s="60"/>
      <c r="F8" s="60"/>
      <c r="G8" s="60"/>
    </row>
    <row r="9" spans="1:10">
      <c r="A9" s="4"/>
      <c r="B9" s="59"/>
      <c r="C9" s="60"/>
      <c r="D9" s="60"/>
      <c r="E9" s="60"/>
      <c r="F9" s="60"/>
      <c r="G9" s="60"/>
    </row>
    <row r="10" spans="1:10">
      <c r="A10" s="4"/>
      <c r="B10" s="77" t="s">
        <v>95</v>
      </c>
      <c r="C10" s="78"/>
      <c r="D10" s="78"/>
      <c r="E10" s="78"/>
      <c r="F10" s="78"/>
      <c r="G10" s="78"/>
    </row>
    <row r="11" spans="1:10" ht="27.75" customHeight="1">
      <c r="A11" s="4"/>
      <c r="B11" s="78"/>
      <c r="C11" s="78"/>
      <c r="D11" s="78"/>
      <c r="E11" s="78"/>
      <c r="F11" s="78"/>
      <c r="G11" s="78"/>
    </row>
    <row r="12" spans="1:10">
      <c r="A12" s="4"/>
      <c r="B12" s="4"/>
    </row>
    <row r="13" spans="1:10">
      <c r="A13" s="4"/>
      <c r="B13" s="4"/>
      <c r="J13" s="5"/>
    </row>
    <row r="14" spans="1:10">
      <c r="A14" s="4"/>
      <c r="B14" s="4"/>
    </row>
    <row r="15" spans="1:10">
      <c r="A15" s="4"/>
      <c r="B15" s="4"/>
    </row>
    <row r="16" spans="1:10">
      <c r="A16" s="4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 ht="14.25" customHeight="1">
      <c r="A25" s="4"/>
      <c r="B25" s="4"/>
    </row>
    <row r="26" spans="1:2" ht="14.25" customHeight="1">
      <c r="A26" s="4"/>
      <c r="B26" s="4"/>
    </row>
    <row r="27" spans="1:2">
      <c r="A27" s="4"/>
      <c r="B27" s="4"/>
    </row>
    <row r="28" spans="1:2">
      <c r="A28" s="4"/>
      <c r="B28" s="4"/>
    </row>
  </sheetData>
  <mergeCells count="2">
    <mergeCell ref="B10:G11"/>
    <mergeCell ref="A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3"/>
  <sheetViews>
    <sheetView zoomScaleNormal="100" workbookViewId="0"/>
  </sheetViews>
  <sheetFormatPr baseColWidth="10" defaultColWidth="11.42578125" defaultRowHeight="14.25"/>
  <cols>
    <col min="1" max="1" width="35.85546875" style="23" customWidth="1"/>
    <col min="2" max="2" width="19.7109375" style="23" customWidth="1"/>
    <col min="3" max="4" width="18.28515625" style="23" customWidth="1"/>
    <col min="5" max="5" width="18.5703125" style="23" customWidth="1"/>
    <col min="6" max="6" width="11.42578125" style="23"/>
    <col min="7" max="7" width="14.5703125" style="23" customWidth="1"/>
    <col min="8" max="8" width="15.28515625" style="23" bestFit="1" customWidth="1"/>
    <col min="9" max="10" width="12.7109375" style="23" bestFit="1" customWidth="1"/>
    <col min="11" max="11" width="12" style="23" bestFit="1" customWidth="1"/>
    <col min="12" max="12" width="12.7109375" style="23" bestFit="1" customWidth="1"/>
    <col min="13" max="16384" width="11.42578125" style="23"/>
  </cols>
  <sheetData>
    <row r="2" spans="1:10" ht="18">
      <c r="A2" s="62" t="s">
        <v>96</v>
      </c>
      <c r="B2" s="62"/>
      <c r="C2" s="62"/>
      <c r="D2" s="62"/>
    </row>
    <row r="4" spans="1:10" ht="25.5">
      <c r="I4" s="39" t="s">
        <v>188</v>
      </c>
      <c r="J4" s="39" t="s">
        <v>382</v>
      </c>
    </row>
    <row r="5" spans="1:10" ht="25.5">
      <c r="A5" s="39" t="s">
        <v>70</v>
      </c>
      <c r="B5" s="39" t="s">
        <v>17</v>
      </c>
      <c r="C5" s="39" t="s">
        <v>0</v>
      </c>
      <c r="D5" s="39" t="s">
        <v>189</v>
      </c>
      <c r="E5" s="39" t="s">
        <v>1</v>
      </c>
      <c r="H5" s="39" t="s">
        <v>70</v>
      </c>
      <c r="I5" s="69">
        <v>8550700</v>
      </c>
      <c r="J5" s="70">
        <f>E6/I6</f>
        <v>0.89322667555566426</v>
      </c>
    </row>
    <row r="6" spans="1:10">
      <c r="A6" s="40" t="s">
        <v>173</v>
      </c>
      <c r="B6" s="69">
        <v>675520.67</v>
      </c>
      <c r="C6" s="69">
        <v>482014.63</v>
      </c>
      <c r="D6" s="69">
        <f>'Lenguaje signos'!B8</f>
        <v>10790.9</v>
      </c>
      <c r="E6" s="71">
        <f>SUM(B6:D6)</f>
        <v>1168326.2</v>
      </c>
      <c r="H6" s="39" t="s">
        <v>7</v>
      </c>
      <c r="I6" s="69">
        <v>1307984</v>
      </c>
      <c r="J6" s="70">
        <f>E13/I6</f>
        <v>9.2706233409582978E-2</v>
      </c>
    </row>
    <row r="7" spans="1:10">
      <c r="A7" s="40" t="s">
        <v>3</v>
      </c>
      <c r="B7" s="69">
        <v>14914</v>
      </c>
      <c r="C7" s="69">
        <v>2369</v>
      </c>
      <c r="D7" s="17"/>
      <c r="E7" s="7"/>
      <c r="H7" s="39" t="s">
        <v>25</v>
      </c>
      <c r="I7" s="69">
        <v>1028135</v>
      </c>
      <c r="J7" s="70">
        <f>E20/I7</f>
        <v>3.8008547515647265E-2</v>
      </c>
    </row>
    <row r="8" spans="1:10">
      <c r="A8" s="40" t="s">
        <v>110</v>
      </c>
      <c r="B8" s="69"/>
      <c r="C8" s="69">
        <v>23281</v>
      </c>
      <c r="D8" s="17"/>
      <c r="E8" s="7"/>
      <c r="H8" s="39" t="s">
        <v>68</v>
      </c>
      <c r="I8" s="69">
        <v>2126779</v>
      </c>
      <c r="J8" s="70">
        <f>E28/I8</f>
        <v>0.13636848492485584</v>
      </c>
    </row>
    <row r="9" spans="1:10">
      <c r="A9" s="40" t="s">
        <v>26</v>
      </c>
      <c r="B9" s="69">
        <v>0</v>
      </c>
      <c r="C9" s="69">
        <v>294</v>
      </c>
      <c r="D9" s="17"/>
      <c r="E9" s="7"/>
      <c r="H9" s="39" t="s">
        <v>66</v>
      </c>
      <c r="I9" s="69">
        <v>580067</v>
      </c>
      <c r="J9" s="70">
        <f>E35/I9</f>
        <v>3.1869742460784702E-2</v>
      </c>
    </row>
    <row r="10" spans="1:10">
      <c r="A10" s="40" t="s">
        <v>27</v>
      </c>
      <c r="B10" s="69">
        <v>46</v>
      </c>
      <c r="C10" s="69">
        <v>32</v>
      </c>
      <c r="D10" s="17"/>
      <c r="E10" s="7"/>
      <c r="H10" s="39" t="s">
        <v>34</v>
      </c>
      <c r="I10" s="69">
        <v>7596131</v>
      </c>
      <c r="J10" s="70">
        <f>E45/I10</f>
        <v>0.5407265883118656</v>
      </c>
    </row>
    <row r="11" spans="1:10" ht="18.75" customHeight="1">
      <c r="B11" s="13"/>
      <c r="C11" s="7"/>
      <c r="D11" s="7"/>
      <c r="E11" s="7"/>
      <c r="H11" s="39" t="s">
        <v>187</v>
      </c>
      <c r="I11" s="69">
        <v>4959243</v>
      </c>
      <c r="J11" s="70">
        <f>E52/I11</f>
        <v>0.20181909618060662</v>
      </c>
    </row>
    <row r="12" spans="1:10" ht="25.5">
      <c r="A12" s="39" t="s">
        <v>7</v>
      </c>
      <c r="B12" s="39" t="s">
        <v>17</v>
      </c>
      <c r="C12" s="39" t="s">
        <v>0</v>
      </c>
      <c r="D12" s="39" t="s">
        <v>189</v>
      </c>
      <c r="E12" s="39" t="s">
        <v>1</v>
      </c>
      <c r="H12" s="39" t="s">
        <v>42</v>
      </c>
      <c r="I12" s="69">
        <v>2700970</v>
      </c>
      <c r="J12" s="70">
        <f>E59/I12</f>
        <v>6.0138964890391236E-2</v>
      </c>
    </row>
    <row r="13" spans="1:10">
      <c r="A13" s="40" t="s">
        <v>2</v>
      </c>
      <c r="B13" s="69">
        <v>66983.89</v>
      </c>
      <c r="C13" s="69">
        <v>53233.760000000002</v>
      </c>
      <c r="D13" s="69">
        <f>'Lenguaje signos'!B9</f>
        <v>1040.6199999999999</v>
      </c>
      <c r="E13" s="71">
        <f>SUM(B13:D13)</f>
        <v>121258.26999999999</v>
      </c>
      <c r="H13" s="39" t="s">
        <v>43</v>
      </c>
      <c r="I13" s="69">
        <v>6576009</v>
      </c>
      <c r="J13" s="70">
        <f>E68/I13</f>
        <v>6.8170870903613429E-2</v>
      </c>
    </row>
    <row r="14" spans="1:10">
      <c r="A14" s="40" t="s">
        <v>3</v>
      </c>
      <c r="B14" s="69">
        <v>1218</v>
      </c>
      <c r="C14" s="69">
        <v>449</v>
      </c>
      <c r="D14" s="69">
        <f>'Lenguaje signos'!C9</f>
        <v>18</v>
      </c>
      <c r="E14" s="7"/>
      <c r="H14" s="39" t="s">
        <v>44</v>
      </c>
      <c r="I14" s="69">
        <v>647219</v>
      </c>
      <c r="J14" s="70">
        <f>E75/I14</f>
        <v>0.25917592811706669</v>
      </c>
    </row>
    <row r="15" spans="1:10">
      <c r="A15" s="40" t="s">
        <v>109</v>
      </c>
      <c r="B15" s="69"/>
      <c r="C15" s="69">
        <v>1364968.2</v>
      </c>
      <c r="D15" s="17"/>
      <c r="E15" s="7"/>
      <c r="H15" s="39" t="s">
        <v>59</v>
      </c>
      <c r="I15" s="69">
        <v>2198657</v>
      </c>
      <c r="J15" s="70">
        <f>E90/I15</f>
        <v>0.11240942084190485</v>
      </c>
    </row>
    <row r="16" spans="1:10">
      <c r="A16" s="40" t="s">
        <v>4</v>
      </c>
      <c r="B16" s="69">
        <v>0</v>
      </c>
      <c r="C16" s="69">
        <v>0</v>
      </c>
      <c r="D16" s="17"/>
      <c r="E16" s="7"/>
      <c r="H16" s="39" t="s">
        <v>60</v>
      </c>
      <c r="I16" s="69">
        <v>315371</v>
      </c>
      <c r="J16" s="70">
        <f>E97/I16</f>
        <v>7.3965995605176124E-2</v>
      </c>
    </row>
    <row r="17" spans="1:12">
      <c r="A17" s="40" t="s">
        <v>5</v>
      </c>
      <c r="B17" s="69">
        <v>36</v>
      </c>
      <c r="C17" s="69">
        <v>33</v>
      </c>
      <c r="D17" s="17"/>
      <c r="E17" s="7"/>
    </row>
    <row r="18" spans="1:12">
      <c r="B18" s="7"/>
      <c r="C18" s="7"/>
      <c r="D18" s="7"/>
      <c r="E18" s="7"/>
    </row>
    <row r="19" spans="1:12" ht="25.5">
      <c r="A19" s="39" t="s">
        <v>25</v>
      </c>
      <c r="B19" s="39" t="s">
        <v>17</v>
      </c>
      <c r="C19" s="39" t="s">
        <v>0</v>
      </c>
      <c r="D19" s="39" t="s">
        <v>189</v>
      </c>
      <c r="E19" s="39" t="s">
        <v>1</v>
      </c>
    </row>
    <row r="20" spans="1:12">
      <c r="A20" s="40" t="s">
        <v>2</v>
      </c>
      <c r="B20" s="69">
        <v>12075.8</v>
      </c>
      <c r="C20" s="69">
        <v>24729.737999999998</v>
      </c>
      <c r="D20" s="69">
        <v>2272.38</v>
      </c>
      <c r="E20" s="71">
        <f>SUM(B20:D20)</f>
        <v>39077.917999999998</v>
      </c>
    </row>
    <row r="21" spans="1:12">
      <c r="A21" s="40" t="s">
        <v>3</v>
      </c>
      <c r="B21" s="69">
        <v>220</v>
      </c>
      <c r="C21" s="69">
        <v>143</v>
      </c>
      <c r="D21" s="69">
        <f>'Lenguaje signos'!C10</f>
        <v>45</v>
      </c>
      <c r="E21" s="7"/>
      <c r="I21" s="28"/>
      <c r="J21" s="28"/>
      <c r="K21" s="28"/>
      <c r="L21" s="28"/>
    </row>
    <row r="22" spans="1:12">
      <c r="A22" s="40" t="s">
        <v>190</v>
      </c>
      <c r="B22" s="69"/>
      <c r="C22" s="69">
        <v>408635</v>
      </c>
      <c r="D22" s="69"/>
      <c r="E22" s="7"/>
    </row>
    <row r="23" spans="1:12">
      <c r="A23" s="40" t="s">
        <v>191</v>
      </c>
      <c r="B23" s="69">
        <v>442.3</v>
      </c>
      <c r="C23" s="69"/>
      <c r="D23" s="69" t="s">
        <v>192</v>
      </c>
      <c r="E23" s="7"/>
    </row>
    <row r="24" spans="1:12">
      <c r="A24" s="40" t="s">
        <v>26</v>
      </c>
      <c r="B24" s="69"/>
      <c r="C24" s="69"/>
      <c r="D24" s="17"/>
      <c r="E24" s="7"/>
    </row>
    <row r="25" spans="1:12">
      <c r="A25" s="40" t="s">
        <v>27</v>
      </c>
      <c r="B25" s="69">
        <v>18</v>
      </c>
      <c r="C25" s="69">
        <v>19</v>
      </c>
    </row>
    <row r="26" spans="1:12">
      <c r="B26" s="7"/>
      <c r="C26" s="7"/>
    </row>
    <row r="27" spans="1:12" ht="25.5">
      <c r="A27" s="39" t="s">
        <v>68</v>
      </c>
      <c r="B27" s="39" t="s">
        <v>17</v>
      </c>
      <c r="C27" s="39" t="s">
        <v>0</v>
      </c>
      <c r="D27" s="39" t="s">
        <v>189</v>
      </c>
      <c r="E27" s="39" t="s">
        <v>1</v>
      </c>
    </row>
    <row r="28" spans="1:12">
      <c r="A28" s="40" t="s">
        <v>2</v>
      </c>
      <c r="B28" s="69">
        <v>219487.74</v>
      </c>
      <c r="C28" s="69">
        <v>70537.89</v>
      </c>
      <c r="D28" s="69">
        <v>709.41</v>
      </c>
      <c r="E28" s="71">
        <f>+B28+C28</f>
        <v>290025.63</v>
      </c>
    </row>
    <row r="29" spans="1:12">
      <c r="A29" s="40" t="s">
        <v>3</v>
      </c>
      <c r="B29" s="69">
        <v>419</v>
      </c>
      <c r="C29" s="69">
        <v>301</v>
      </c>
      <c r="D29" s="69">
        <v>11</v>
      </c>
      <c r="E29" s="7"/>
    </row>
    <row r="30" spans="1:12">
      <c r="A30" s="40" t="s">
        <v>110</v>
      </c>
      <c r="B30" s="69"/>
      <c r="C30" s="69">
        <v>1244092</v>
      </c>
      <c r="D30" s="17"/>
      <c r="E30" s="7"/>
    </row>
    <row r="31" spans="1:12">
      <c r="A31" s="40" t="s">
        <v>26</v>
      </c>
      <c r="B31" s="69"/>
      <c r="C31" s="69"/>
      <c r="D31" s="17"/>
      <c r="E31" s="7"/>
    </row>
    <row r="32" spans="1:12">
      <c r="A32" s="40" t="s">
        <v>27</v>
      </c>
      <c r="B32" s="69">
        <v>26</v>
      </c>
      <c r="C32" s="69">
        <v>28</v>
      </c>
      <c r="D32" s="17"/>
      <c r="E32" s="7"/>
    </row>
    <row r="33" spans="1:5">
      <c r="E33" s="7"/>
    </row>
    <row r="34" spans="1:5" ht="27">
      <c r="A34" s="39" t="s">
        <v>66</v>
      </c>
      <c r="B34" s="39" t="s">
        <v>17</v>
      </c>
      <c r="C34" s="39" t="s">
        <v>0</v>
      </c>
      <c r="D34" s="39" t="s">
        <v>347</v>
      </c>
      <c r="E34" s="39" t="s">
        <v>1</v>
      </c>
    </row>
    <row r="35" spans="1:5">
      <c r="A35" s="40" t="s">
        <v>64</v>
      </c>
      <c r="B35" s="69">
        <v>13306.83</v>
      </c>
      <c r="C35" s="69">
        <v>5179.7559000000001</v>
      </c>
      <c r="D35" s="69">
        <v>0</v>
      </c>
      <c r="E35" s="71">
        <f>SUM(B35:D35)</f>
        <v>18486.585899999998</v>
      </c>
    </row>
    <row r="36" spans="1:5">
      <c r="A36" s="40" t="s">
        <v>3</v>
      </c>
      <c r="B36" s="69">
        <v>202</v>
      </c>
      <c r="C36" s="69">
        <v>51</v>
      </c>
      <c r="D36" s="69">
        <v>6</v>
      </c>
      <c r="E36" s="7"/>
    </row>
    <row r="37" spans="1:5">
      <c r="A37" s="40" t="s">
        <v>346</v>
      </c>
      <c r="B37" s="69"/>
      <c r="C37" s="69">
        <v>356</v>
      </c>
      <c r="D37" s="17"/>
      <c r="E37" s="7"/>
    </row>
    <row r="38" spans="1:5">
      <c r="A38" s="40" t="s">
        <v>26</v>
      </c>
      <c r="B38" s="69"/>
      <c r="C38" s="69">
        <v>0</v>
      </c>
      <c r="D38" s="17"/>
      <c r="E38" s="7"/>
    </row>
    <row r="39" spans="1:5">
      <c r="A39" s="40" t="s">
        <v>27</v>
      </c>
      <c r="B39" s="69">
        <v>17</v>
      </c>
      <c r="C39" s="69">
        <v>11</v>
      </c>
      <c r="D39" s="17"/>
      <c r="E39" s="7"/>
    </row>
    <row r="40" spans="1:5">
      <c r="A40" s="22"/>
      <c r="B40" s="19"/>
      <c r="C40" s="19"/>
      <c r="D40" s="19"/>
      <c r="E40" s="14"/>
    </row>
    <row r="41" spans="1:5">
      <c r="A41" s="26" t="s">
        <v>272</v>
      </c>
      <c r="B41" s="19"/>
      <c r="C41" s="19"/>
      <c r="D41" s="19"/>
      <c r="E41" s="14"/>
    </row>
    <row r="42" spans="1:5">
      <c r="A42" s="26" t="s">
        <v>274</v>
      </c>
      <c r="B42" s="19"/>
      <c r="C42" s="19"/>
      <c r="D42" s="19"/>
      <c r="E42" s="14"/>
    </row>
    <row r="43" spans="1:5">
      <c r="B43" s="7"/>
      <c r="C43" s="7"/>
      <c r="D43" s="7"/>
      <c r="E43" s="7"/>
    </row>
    <row r="44" spans="1:5" ht="25.5">
      <c r="A44" s="39" t="s">
        <v>34</v>
      </c>
      <c r="B44" s="39" t="s">
        <v>17</v>
      </c>
      <c r="C44" s="39" t="s">
        <v>0</v>
      </c>
      <c r="D44" s="39" t="s">
        <v>189</v>
      </c>
      <c r="E44" s="39" t="s">
        <v>1</v>
      </c>
    </row>
    <row r="45" spans="1:5">
      <c r="A45" s="40" t="s">
        <v>2</v>
      </c>
      <c r="B45" s="69">
        <v>2617357</v>
      </c>
      <c r="C45" s="69">
        <v>1478867</v>
      </c>
      <c r="D45" s="69">
        <f>'Lenguaje signos'!B13</f>
        <v>11206</v>
      </c>
      <c r="E45" s="71">
        <f>SUM(B45:D45)</f>
        <v>4107430</v>
      </c>
    </row>
    <row r="46" spans="1:5">
      <c r="A46" s="40" t="s">
        <v>3</v>
      </c>
      <c r="B46" s="69">
        <v>29856</v>
      </c>
      <c r="C46" s="69">
        <v>9511</v>
      </c>
      <c r="D46" s="17"/>
      <c r="E46" s="7"/>
    </row>
    <row r="47" spans="1:5">
      <c r="A47" s="40" t="s">
        <v>110</v>
      </c>
      <c r="B47" s="69"/>
      <c r="C47" s="69"/>
      <c r="D47" s="17"/>
      <c r="E47" s="7"/>
    </row>
    <row r="48" spans="1:5">
      <c r="A48" s="40" t="s">
        <v>26</v>
      </c>
      <c r="B48" s="69">
        <v>178</v>
      </c>
      <c r="C48" s="69">
        <v>1231</v>
      </c>
      <c r="D48" s="17"/>
      <c r="E48" s="7"/>
    </row>
    <row r="49" spans="1:8">
      <c r="A49" s="40" t="s">
        <v>27</v>
      </c>
      <c r="B49" s="69">
        <v>68</v>
      </c>
      <c r="C49" s="69">
        <v>55</v>
      </c>
      <c r="D49" s="17"/>
      <c r="E49" s="7"/>
    </row>
    <row r="50" spans="1:8">
      <c r="B50" s="7"/>
      <c r="C50" s="7"/>
      <c r="D50" s="7"/>
      <c r="E50" s="7"/>
    </row>
    <row r="51" spans="1:8" ht="25.5">
      <c r="A51" s="39" t="s">
        <v>65</v>
      </c>
      <c r="B51" s="39" t="s">
        <v>17</v>
      </c>
      <c r="C51" s="39" t="s">
        <v>0</v>
      </c>
      <c r="D51" s="39" t="s">
        <v>189</v>
      </c>
      <c r="E51" s="39" t="s">
        <v>1</v>
      </c>
    </row>
    <row r="52" spans="1:8">
      <c r="A52" s="40" t="s">
        <v>64</v>
      </c>
      <c r="B52" s="69">
        <v>768499.97</v>
      </c>
      <c r="C52" s="69">
        <v>224034.3</v>
      </c>
      <c r="D52" s="69">
        <f>'Lenguaje signos'!B14</f>
        <v>8335.67</v>
      </c>
      <c r="E52" s="71">
        <f>SUM(B52:D52)</f>
        <v>1000869.9400000001</v>
      </c>
    </row>
    <row r="53" spans="1:8">
      <c r="A53" s="40" t="s">
        <v>3</v>
      </c>
      <c r="B53" s="69">
        <v>10906</v>
      </c>
      <c r="C53" s="69">
        <v>1704</v>
      </c>
      <c r="D53" s="69">
        <v>141</v>
      </c>
      <c r="E53" s="7"/>
    </row>
    <row r="54" spans="1:8">
      <c r="A54" s="40" t="s">
        <v>109</v>
      </c>
      <c r="B54" s="69"/>
      <c r="C54" s="69">
        <v>5306286</v>
      </c>
      <c r="D54" s="17"/>
      <c r="E54" s="7"/>
    </row>
    <row r="55" spans="1:8">
      <c r="A55" s="40" t="s">
        <v>4</v>
      </c>
      <c r="B55" s="69">
        <v>10906</v>
      </c>
      <c r="C55" s="69">
        <v>1704</v>
      </c>
      <c r="D55" s="17"/>
      <c r="E55" s="7"/>
    </row>
    <row r="56" spans="1:8">
      <c r="A56" s="40" t="s">
        <v>5</v>
      </c>
      <c r="B56" s="69">
        <v>73</v>
      </c>
      <c r="C56" s="69">
        <v>67</v>
      </c>
      <c r="D56" s="17"/>
      <c r="E56" s="7"/>
    </row>
    <row r="57" spans="1:8">
      <c r="B57" s="7"/>
      <c r="C57" s="7"/>
      <c r="D57" s="7"/>
      <c r="E57" s="7"/>
    </row>
    <row r="58" spans="1:8" ht="39.75">
      <c r="A58" s="39" t="s">
        <v>42</v>
      </c>
      <c r="B58" s="39" t="s">
        <v>345</v>
      </c>
      <c r="C58" s="39"/>
      <c r="D58" s="39" t="s">
        <v>189</v>
      </c>
      <c r="E58" s="39" t="s">
        <v>367</v>
      </c>
      <c r="G58" s="81" t="s">
        <v>402</v>
      </c>
      <c r="H58" s="81"/>
    </row>
    <row r="59" spans="1:8">
      <c r="A59" s="40" t="s">
        <v>2</v>
      </c>
      <c r="B59" s="69">
        <v>162433.54</v>
      </c>
      <c r="C59" s="69"/>
      <c r="D59" s="69">
        <f>'Lenguaje signos'!B15</f>
        <v>6065.58</v>
      </c>
      <c r="E59" s="71">
        <f>B59</f>
        <v>162433.54</v>
      </c>
      <c r="G59" s="81"/>
      <c r="H59" s="81"/>
    </row>
    <row r="60" spans="1:8">
      <c r="A60" s="40" t="s">
        <v>3</v>
      </c>
      <c r="B60" s="69">
        <v>303</v>
      </c>
      <c r="C60" s="69">
        <v>523</v>
      </c>
      <c r="D60" s="69">
        <v>55</v>
      </c>
      <c r="E60" s="7"/>
      <c r="G60" s="81"/>
      <c r="H60" s="81"/>
    </row>
    <row r="61" spans="1:8">
      <c r="A61" s="40" t="s">
        <v>4</v>
      </c>
      <c r="B61" s="69">
        <v>0</v>
      </c>
      <c r="C61" s="69">
        <v>0</v>
      </c>
      <c r="D61" s="19"/>
      <c r="E61" s="7"/>
      <c r="G61" s="81"/>
      <c r="H61" s="81"/>
    </row>
    <row r="62" spans="1:8" ht="14.25" customHeight="1">
      <c r="A62" s="40" t="s">
        <v>5</v>
      </c>
      <c r="B62" s="69">
        <v>18</v>
      </c>
      <c r="C62" s="69">
        <v>31</v>
      </c>
      <c r="D62" s="19"/>
    </row>
    <row r="63" spans="1:8">
      <c r="A63" s="22"/>
      <c r="B63" s="19"/>
      <c r="C63" s="19"/>
      <c r="D63" s="19"/>
    </row>
    <row r="64" spans="1:8">
      <c r="A64" s="26" t="s">
        <v>287</v>
      </c>
      <c r="B64" s="19"/>
      <c r="C64" s="19"/>
      <c r="D64" s="19"/>
    </row>
    <row r="65" spans="1:7">
      <c r="A65" s="22"/>
      <c r="B65" s="19"/>
      <c r="C65" s="19"/>
      <c r="D65" s="19"/>
    </row>
    <row r="66" spans="1:7">
      <c r="B66" s="7"/>
      <c r="C66" s="15"/>
      <c r="D66" s="15"/>
      <c r="E66" s="7"/>
    </row>
    <row r="67" spans="1:7" ht="25.5">
      <c r="A67" s="39" t="s">
        <v>43</v>
      </c>
      <c r="B67" s="39" t="s">
        <v>17</v>
      </c>
      <c r="C67" s="39" t="s">
        <v>0</v>
      </c>
      <c r="D67" s="39" t="s">
        <v>288</v>
      </c>
      <c r="E67" s="39" t="s">
        <v>1</v>
      </c>
    </row>
    <row r="68" spans="1:7">
      <c r="A68" s="40" t="s">
        <v>2</v>
      </c>
      <c r="B68" s="69">
        <v>283874.89350000001</v>
      </c>
      <c r="C68" s="69">
        <v>163562.3671</v>
      </c>
      <c r="D68" s="69">
        <v>855</v>
      </c>
      <c r="E68" s="71">
        <f>SUM(B68:D68)</f>
        <v>448292.26060000004</v>
      </c>
    </row>
    <row r="69" spans="1:7">
      <c r="A69" s="40" t="s">
        <v>3</v>
      </c>
      <c r="B69" s="69">
        <v>7491</v>
      </c>
      <c r="C69" s="69">
        <v>1057</v>
      </c>
      <c r="D69" s="69">
        <v>20</v>
      </c>
      <c r="E69" s="7"/>
    </row>
    <row r="70" spans="1:7">
      <c r="A70" s="40" t="s">
        <v>180</v>
      </c>
      <c r="B70" s="69"/>
      <c r="C70" s="69">
        <v>6821902</v>
      </c>
      <c r="D70" s="17"/>
      <c r="E70" s="7"/>
    </row>
    <row r="71" spans="1:7">
      <c r="A71" s="40" t="s">
        <v>26</v>
      </c>
      <c r="B71" s="69">
        <v>0</v>
      </c>
      <c r="C71" s="69">
        <v>0</v>
      </c>
      <c r="D71" s="17"/>
      <c r="E71" s="7"/>
    </row>
    <row r="72" spans="1:7">
      <c r="A72" s="40" t="s">
        <v>27</v>
      </c>
      <c r="B72" s="69">
        <v>66</v>
      </c>
      <c r="C72" s="69">
        <v>58</v>
      </c>
      <c r="D72" s="17"/>
      <c r="E72" s="7"/>
    </row>
    <row r="73" spans="1:7">
      <c r="B73" s="7"/>
      <c r="C73" s="7"/>
      <c r="D73" s="7"/>
      <c r="E73" s="7"/>
    </row>
    <row r="74" spans="1:7" ht="27">
      <c r="A74" s="39" t="s">
        <v>44</v>
      </c>
      <c r="B74" s="39" t="s">
        <v>17</v>
      </c>
      <c r="C74" s="39" t="s">
        <v>0</v>
      </c>
      <c r="D74" s="39" t="s">
        <v>349</v>
      </c>
      <c r="E74" s="39" t="s">
        <v>1</v>
      </c>
    </row>
    <row r="75" spans="1:7">
      <c r="A75" s="40" t="s">
        <v>2</v>
      </c>
      <c r="B75" s="69">
        <v>61233.175299999799</v>
      </c>
      <c r="C75" s="69">
        <v>106510.40972</v>
      </c>
      <c r="D75" s="69">
        <v>0</v>
      </c>
      <c r="E75" s="71">
        <f>SUM(B75:D75)</f>
        <v>167743.58501999979</v>
      </c>
    </row>
    <row r="76" spans="1:7">
      <c r="A76" s="40" t="s">
        <v>3</v>
      </c>
      <c r="B76" s="69">
        <v>672</v>
      </c>
      <c r="C76" s="69">
        <v>336</v>
      </c>
      <c r="D76" s="17"/>
      <c r="E76" s="7"/>
    </row>
    <row r="77" spans="1:7" ht="17.25" customHeight="1">
      <c r="A77" s="40" t="s">
        <v>332</v>
      </c>
      <c r="B77" s="69"/>
      <c r="C77" s="69" t="s">
        <v>348</v>
      </c>
      <c r="D77" s="17"/>
      <c r="E77" s="7"/>
      <c r="F77" s="19"/>
      <c r="G77" s="19"/>
    </row>
    <row r="78" spans="1:7">
      <c r="A78" s="40" t="s">
        <v>4</v>
      </c>
      <c r="B78" s="69" t="s">
        <v>172</v>
      </c>
      <c r="C78" s="69" t="s">
        <v>172</v>
      </c>
      <c r="D78" s="17"/>
      <c r="E78" s="7"/>
      <c r="F78" s="19"/>
      <c r="G78" s="19"/>
    </row>
    <row r="79" spans="1:7">
      <c r="A79" s="40" t="s">
        <v>5</v>
      </c>
      <c r="B79" s="69">
        <v>31</v>
      </c>
      <c r="C79" s="69">
        <v>17</v>
      </c>
      <c r="D79" s="17"/>
      <c r="E79" s="7"/>
    </row>
    <row r="80" spans="1:7">
      <c r="A80" s="22"/>
      <c r="B80" s="19"/>
      <c r="C80" s="19"/>
      <c r="D80" s="19"/>
      <c r="E80" s="7"/>
    </row>
    <row r="81" spans="1:8">
      <c r="A81" s="26" t="s">
        <v>403</v>
      </c>
      <c r="B81" s="19"/>
      <c r="C81" s="19"/>
      <c r="D81" s="19"/>
      <c r="E81" s="7"/>
    </row>
    <row r="82" spans="1:8">
      <c r="A82" s="26" t="s">
        <v>350</v>
      </c>
      <c r="B82" s="19"/>
      <c r="C82" s="19"/>
      <c r="D82" s="19"/>
      <c r="E82" s="7"/>
    </row>
    <row r="83" spans="1:8">
      <c r="A83" s="22"/>
      <c r="B83" s="19"/>
      <c r="C83" s="19"/>
      <c r="D83" s="19"/>
      <c r="E83" s="7"/>
    </row>
    <row r="84" spans="1:8">
      <c r="A84" s="26" t="s">
        <v>404</v>
      </c>
      <c r="B84" s="19"/>
      <c r="C84" s="19"/>
      <c r="D84" s="19"/>
      <c r="E84" s="7"/>
    </row>
    <row r="85" spans="1:8">
      <c r="A85" s="26" t="s">
        <v>333</v>
      </c>
      <c r="B85" s="19"/>
      <c r="C85" s="19"/>
      <c r="D85" s="19"/>
      <c r="E85" s="7"/>
    </row>
    <row r="86" spans="1:8">
      <c r="A86" s="22"/>
      <c r="B86" s="19"/>
      <c r="C86" s="19"/>
      <c r="D86" s="19"/>
      <c r="E86" s="7"/>
    </row>
    <row r="87" spans="1:8">
      <c r="A87" s="22"/>
      <c r="B87" s="19"/>
      <c r="C87" s="19"/>
      <c r="D87" s="19"/>
      <c r="E87" s="7"/>
    </row>
    <row r="88" spans="1:8">
      <c r="B88" s="7"/>
      <c r="C88" s="7"/>
      <c r="D88" s="7"/>
      <c r="E88" s="7"/>
    </row>
    <row r="89" spans="1:8" ht="25.5">
      <c r="A89" s="39" t="s">
        <v>59</v>
      </c>
      <c r="B89" s="39" t="s">
        <v>17</v>
      </c>
      <c r="C89" s="39" t="s">
        <v>0</v>
      </c>
      <c r="D89" s="39" t="s">
        <v>288</v>
      </c>
      <c r="E89" s="39" t="s">
        <v>1</v>
      </c>
    </row>
    <row r="90" spans="1:8">
      <c r="A90" s="40" t="s">
        <v>2</v>
      </c>
      <c r="B90" s="69">
        <v>155719.74</v>
      </c>
      <c r="C90" s="69">
        <v>88918.06</v>
      </c>
      <c r="D90" s="69">
        <f>'Lenguaje signos'!B18</f>
        <v>2511.96</v>
      </c>
      <c r="E90" s="71">
        <f>SUM(B90:D90)</f>
        <v>247149.75999999998</v>
      </c>
    </row>
    <row r="91" spans="1:8">
      <c r="A91" s="40" t="s">
        <v>3</v>
      </c>
      <c r="B91" s="69">
        <v>3335</v>
      </c>
      <c r="C91" s="69">
        <v>1325</v>
      </c>
      <c r="D91" s="69">
        <v>58</v>
      </c>
      <c r="E91" s="7"/>
    </row>
    <row r="92" spans="1:8">
      <c r="A92" s="40" t="s">
        <v>110</v>
      </c>
      <c r="B92" s="69"/>
      <c r="C92" s="69">
        <v>9972</v>
      </c>
      <c r="D92" s="17"/>
      <c r="E92" s="7"/>
    </row>
    <row r="93" spans="1:8">
      <c r="A93" s="40" t="s">
        <v>62</v>
      </c>
      <c r="B93" s="69">
        <v>0</v>
      </c>
      <c r="C93" s="69">
        <v>0</v>
      </c>
      <c r="D93" s="17"/>
      <c r="E93" s="7"/>
    </row>
    <row r="94" spans="1:8">
      <c r="A94" s="40" t="s">
        <v>5</v>
      </c>
      <c r="B94" s="69">
        <v>40</v>
      </c>
      <c r="C94" s="69">
        <v>33</v>
      </c>
      <c r="D94" s="17"/>
      <c r="E94" s="7"/>
    </row>
    <row r="95" spans="1:8">
      <c r="B95" s="7"/>
      <c r="C95" s="7"/>
      <c r="D95" s="7"/>
      <c r="E95" s="7"/>
    </row>
    <row r="96" spans="1:8" ht="25.5">
      <c r="A96" s="39" t="s">
        <v>60</v>
      </c>
      <c r="B96" s="39" t="s">
        <v>17</v>
      </c>
      <c r="C96" s="39" t="s">
        <v>0</v>
      </c>
      <c r="D96" s="39" t="s">
        <v>189</v>
      </c>
      <c r="E96" s="39" t="s">
        <v>373</v>
      </c>
      <c r="G96" s="81" t="s">
        <v>402</v>
      </c>
      <c r="H96" s="81"/>
    </row>
    <row r="97" spans="1:8">
      <c r="A97" s="40" t="s">
        <v>173</v>
      </c>
      <c r="B97" s="69">
        <v>14911.48</v>
      </c>
      <c r="C97" s="69">
        <v>8388.6299999999992</v>
      </c>
      <c r="D97" s="69">
        <f>'Lenguaje signos'!D19</f>
        <v>26.62</v>
      </c>
      <c r="E97" s="71">
        <f>SUM(B97:D97)</f>
        <v>23326.73</v>
      </c>
      <c r="G97" s="81"/>
      <c r="H97" s="81"/>
    </row>
    <row r="98" spans="1:8">
      <c r="A98" s="40" t="s">
        <v>3</v>
      </c>
      <c r="B98" s="69">
        <v>315</v>
      </c>
      <c r="C98" s="69">
        <v>66</v>
      </c>
      <c r="D98" s="69">
        <v>1</v>
      </c>
      <c r="E98" s="7"/>
      <c r="G98" s="81"/>
      <c r="H98" s="81"/>
    </row>
    <row r="99" spans="1:8">
      <c r="A99" s="40" t="s">
        <v>341</v>
      </c>
      <c r="B99" s="69"/>
      <c r="C99" s="69">
        <v>173318</v>
      </c>
      <c r="D99" s="18"/>
      <c r="E99" s="7"/>
      <c r="G99" s="81"/>
      <c r="H99" s="81"/>
    </row>
    <row r="100" spans="1:8" ht="14.25" customHeight="1">
      <c r="A100" s="40" t="s">
        <v>4</v>
      </c>
      <c r="B100" s="69">
        <v>0</v>
      </c>
      <c r="C100" s="69">
        <v>0</v>
      </c>
      <c r="D100" s="18"/>
    </row>
    <row r="101" spans="1:8">
      <c r="A101" s="40" t="s">
        <v>5</v>
      </c>
      <c r="B101" s="69">
        <v>19</v>
      </c>
      <c r="C101" s="69"/>
      <c r="D101" s="18"/>
    </row>
    <row r="102" spans="1:8">
      <c r="A102" s="30"/>
      <c r="B102" s="31"/>
      <c r="C102" s="18"/>
      <c r="D102" s="18"/>
    </row>
    <row r="103" spans="1:8">
      <c r="B103" s="7"/>
      <c r="C103" s="7"/>
      <c r="D103" s="7"/>
    </row>
    <row r="104" spans="1:8">
      <c r="B104" s="7"/>
      <c r="C104" s="7"/>
      <c r="D104" s="7"/>
      <c r="E104" s="38"/>
      <c r="F104" s="38"/>
    </row>
    <row r="105" spans="1:8" ht="25.5">
      <c r="A105" s="39" t="s">
        <v>80</v>
      </c>
      <c r="B105" s="39" t="s">
        <v>17</v>
      </c>
      <c r="C105" s="39" t="s">
        <v>0</v>
      </c>
      <c r="D105" s="39" t="s">
        <v>189</v>
      </c>
      <c r="E105" s="39" t="s">
        <v>1</v>
      </c>
    </row>
    <row r="106" spans="1:8">
      <c r="A106" s="40" t="s">
        <v>2</v>
      </c>
      <c r="B106" s="69"/>
      <c r="C106" s="69"/>
      <c r="D106" s="69"/>
      <c r="E106" s="71">
        <v>2066792.86</v>
      </c>
    </row>
    <row r="107" spans="1:8">
      <c r="A107" s="40" t="s">
        <v>3</v>
      </c>
      <c r="B107" s="69"/>
      <c r="C107" s="69"/>
      <c r="D107" s="18"/>
      <c r="E107" s="7"/>
    </row>
    <row r="108" spans="1:8">
      <c r="A108" s="40" t="s">
        <v>4</v>
      </c>
      <c r="B108" s="69"/>
      <c r="C108" s="69"/>
      <c r="D108" s="18"/>
      <c r="E108" s="7"/>
    </row>
    <row r="109" spans="1:8">
      <c r="A109" s="40" t="s">
        <v>5</v>
      </c>
      <c r="B109" s="69"/>
      <c r="C109" s="69"/>
      <c r="D109" s="18"/>
      <c r="E109" s="7"/>
    </row>
    <row r="110" spans="1:8">
      <c r="B110" s="7"/>
      <c r="C110" s="7"/>
      <c r="D110" s="7"/>
      <c r="E110" s="7"/>
    </row>
    <row r="111" spans="1:8">
      <c r="A111" s="63" t="s">
        <v>414</v>
      </c>
      <c r="B111" s="64"/>
      <c r="C111" s="7"/>
      <c r="D111" s="7"/>
      <c r="E111" s="7"/>
    </row>
    <row r="112" spans="1:8">
      <c r="B112" s="7"/>
      <c r="C112" s="7"/>
      <c r="D112" s="7"/>
      <c r="E112" s="7"/>
    </row>
    <row r="113" spans="1:5">
      <c r="B113" s="7"/>
      <c r="C113" s="7"/>
      <c r="D113" s="7"/>
      <c r="E113" s="7"/>
    </row>
    <row r="114" spans="1:5">
      <c r="A114" s="65" t="s">
        <v>358</v>
      </c>
      <c r="B114" s="66" t="s">
        <v>359</v>
      </c>
      <c r="C114" s="66"/>
      <c r="D114" s="7"/>
    </row>
    <row r="115" spans="1:5">
      <c r="B115" s="7"/>
      <c r="C115" s="7"/>
      <c r="D115" s="7"/>
      <c r="E115" s="7"/>
    </row>
    <row r="116" spans="1:5">
      <c r="A116" s="39" t="s">
        <v>351</v>
      </c>
      <c r="B116" s="39"/>
      <c r="C116" s="7"/>
      <c r="D116" s="7"/>
      <c r="E116" s="7"/>
    </row>
    <row r="117" spans="1:5">
      <c r="A117" s="40" t="s">
        <v>352</v>
      </c>
      <c r="B117" s="69">
        <v>103966.84</v>
      </c>
      <c r="C117" s="7"/>
      <c r="D117" s="7"/>
      <c r="E117" s="7"/>
    </row>
    <row r="118" spans="1:5">
      <c r="A118" s="40" t="s">
        <v>353</v>
      </c>
      <c r="B118" s="69">
        <v>15236.7</v>
      </c>
      <c r="C118" s="7"/>
      <c r="D118" s="7"/>
      <c r="E118" s="7"/>
    </row>
    <row r="119" spans="1:5">
      <c r="A119" s="40" t="s">
        <v>354</v>
      </c>
      <c r="B119" s="69">
        <v>25523.42</v>
      </c>
      <c r="C119" s="7"/>
      <c r="D119" s="7"/>
      <c r="E119" s="7"/>
    </row>
    <row r="120" spans="1:5">
      <c r="A120" s="40" t="s">
        <v>179</v>
      </c>
      <c r="B120" s="71">
        <f>SUM(B117:B119)</f>
        <v>144726.96</v>
      </c>
      <c r="C120" s="7"/>
      <c r="D120" s="7"/>
      <c r="E120" s="7"/>
    </row>
    <row r="121" spans="1:5">
      <c r="A121" s="39" t="s">
        <v>79</v>
      </c>
      <c r="B121" s="39"/>
      <c r="C121" s="7"/>
      <c r="D121" s="7"/>
      <c r="E121" s="7"/>
    </row>
    <row r="122" spans="1:5">
      <c r="A122" s="40" t="s">
        <v>355</v>
      </c>
      <c r="B122" s="69">
        <v>37584.26</v>
      </c>
      <c r="C122" s="7"/>
      <c r="D122" s="7"/>
      <c r="E122" s="7"/>
    </row>
    <row r="123" spans="1:5">
      <c r="A123" s="40" t="s">
        <v>356</v>
      </c>
      <c r="B123" s="69">
        <v>66071.460000000006</v>
      </c>
      <c r="C123" s="7"/>
      <c r="D123" s="7"/>
      <c r="E123" s="7"/>
    </row>
    <row r="124" spans="1:5">
      <c r="A124" s="40" t="s">
        <v>357</v>
      </c>
      <c r="B124" s="69">
        <v>106661.08</v>
      </c>
      <c r="C124" s="7"/>
      <c r="D124" s="7"/>
      <c r="E124" s="7"/>
    </row>
    <row r="125" spans="1:5">
      <c r="A125" s="40" t="s">
        <v>179</v>
      </c>
      <c r="B125" s="71">
        <f>SUM(B122:B124)</f>
        <v>210316.79999999999</v>
      </c>
      <c r="C125" s="7"/>
      <c r="D125" s="7"/>
      <c r="E125" s="7"/>
    </row>
    <row r="126" spans="1:5">
      <c r="B126" s="7"/>
      <c r="C126" s="7"/>
      <c r="D126" s="7"/>
      <c r="E126" s="7"/>
    </row>
    <row r="127" spans="1:5">
      <c r="A127" s="65" t="s">
        <v>358</v>
      </c>
      <c r="B127" s="66" t="s">
        <v>359</v>
      </c>
      <c r="C127" s="66"/>
      <c r="D127" s="7"/>
    </row>
    <row r="129" spans="1:4">
      <c r="A129" s="39" t="s">
        <v>79</v>
      </c>
      <c r="B129" s="71">
        <v>25542.22</v>
      </c>
    </row>
    <row r="130" spans="1:4">
      <c r="B130" s="28"/>
    </row>
    <row r="131" spans="1:4">
      <c r="A131" s="67" t="s">
        <v>358</v>
      </c>
      <c r="B131" s="68" t="s">
        <v>360</v>
      </c>
      <c r="C131" s="68"/>
      <c r="D131" s="51"/>
    </row>
    <row r="132" spans="1:4">
      <c r="B132" s="28"/>
    </row>
    <row r="133" spans="1:4">
      <c r="A133" s="39" t="s">
        <v>361</v>
      </c>
      <c r="B133" s="39"/>
    </row>
    <row r="134" spans="1:4">
      <c r="A134" s="40" t="s">
        <v>352</v>
      </c>
      <c r="B134" s="69">
        <v>106661.08</v>
      </c>
    </row>
    <row r="135" spans="1:4">
      <c r="A135" s="40" t="s">
        <v>353</v>
      </c>
      <c r="B135" s="69">
        <v>15076.6</v>
      </c>
    </row>
    <row r="136" spans="1:4">
      <c r="A136" s="40" t="s">
        <v>354</v>
      </c>
      <c r="B136" s="69">
        <v>42671.360000000001</v>
      </c>
    </row>
    <row r="137" spans="1:4">
      <c r="A137" s="40" t="s">
        <v>355</v>
      </c>
      <c r="B137" s="69">
        <v>19708</v>
      </c>
    </row>
    <row r="138" spans="1:4">
      <c r="A138" s="40" t="s">
        <v>356</v>
      </c>
      <c r="B138" s="69">
        <v>62847.4</v>
      </c>
    </row>
    <row r="139" spans="1:4">
      <c r="A139" s="40" t="s">
        <v>357</v>
      </c>
      <c r="B139" s="69">
        <v>113934.81</v>
      </c>
    </row>
    <row r="140" spans="1:4">
      <c r="A140" s="40" t="s">
        <v>362</v>
      </c>
      <c r="B140" s="69">
        <v>28767.96</v>
      </c>
    </row>
    <row r="141" spans="1:4">
      <c r="A141" s="40" t="s">
        <v>179</v>
      </c>
      <c r="B141" s="71">
        <f>SUM(B134:B140)</f>
        <v>389667.21</v>
      </c>
    </row>
    <row r="142" spans="1:4">
      <c r="B142" s="28"/>
    </row>
    <row r="143" spans="1:4">
      <c r="A143" s="67" t="s">
        <v>358</v>
      </c>
      <c r="B143" s="68" t="s">
        <v>363</v>
      </c>
      <c r="C143" s="68"/>
    </row>
    <row r="144" spans="1:4">
      <c r="B144" s="28"/>
    </row>
    <row r="145" spans="1:5">
      <c r="A145" s="40" t="s">
        <v>79</v>
      </c>
      <c r="B145" s="40">
        <v>1080013.33</v>
      </c>
    </row>
    <row r="146" spans="1:5">
      <c r="B146" s="28"/>
    </row>
    <row r="147" spans="1:5">
      <c r="A147" s="66" t="s">
        <v>415</v>
      </c>
      <c r="B147" s="68" t="s">
        <v>364</v>
      </c>
      <c r="C147" s="68"/>
    </row>
    <row r="149" spans="1:5">
      <c r="A149" s="40" t="s">
        <v>143</v>
      </c>
      <c r="B149" s="69">
        <v>69611.22</v>
      </c>
    </row>
    <row r="150" spans="1:5">
      <c r="A150" s="40" t="s">
        <v>79</v>
      </c>
      <c r="B150" s="69">
        <v>87267.63</v>
      </c>
    </row>
    <row r="151" spans="1:5">
      <c r="A151" s="40" t="s">
        <v>179</v>
      </c>
      <c r="B151" s="71">
        <f>SUM(B149:B150)</f>
        <v>156878.85</v>
      </c>
    </row>
    <row r="152" spans="1:5">
      <c r="B152" s="28"/>
    </row>
    <row r="153" spans="1:5">
      <c r="A153" s="67" t="s">
        <v>358</v>
      </c>
      <c r="B153" s="68" t="s">
        <v>363</v>
      </c>
      <c r="C153" s="68"/>
    </row>
    <row r="154" spans="1:5">
      <c r="B154" s="28"/>
    </row>
    <row r="155" spans="1:5">
      <c r="A155" s="40" t="s">
        <v>79</v>
      </c>
      <c r="B155" s="71">
        <v>59647.49</v>
      </c>
    </row>
    <row r="156" spans="1:5">
      <c r="B156" s="7"/>
      <c r="C156" s="7"/>
      <c r="D156" s="7"/>
      <c r="E156" s="7"/>
    </row>
    <row r="157" spans="1:5">
      <c r="B157" s="7"/>
      <c r="C157" s="7"/>
      <c r="D157" s="7"/>
      <c r="E157" s="7"/>
    </row>
    <row r="158" spans="1:5">
      <c r="B158" s="7"/>
      <c r="C158" s="7"/>
      <c r="D158" s="7"/>
      <c r="E158" s="7"/>
    </row>
    <row r="159" spans="1:5">
      <c r="B159" s="7"/>
      <c r="C159" s="7"/>
      <c r="D159" s="7"/>
      <c r="E159" s="7"/>
    </row>
    <row r="160" spans="1:5">
      <c r="B160" s="7"/>
      <c r="C160" s="7"/>
      <c r="D160" s="7"/>
      <c r="E160" s="7"/>
    </row>
    <row r="161" spans="1:6" ht="25.5">
      <c r="A161" s="39" t="s">
        <v>1</v>
      </c>
      <c r="B161" s="39" t="s">
        <v>17</v>
      </c>
      <c r="C161" s="39" t="s">
        <v>0</v>
      </c>
      <c r="D161" s="39" t="s">
        <v>189</v>
      </c>
      <c r="E161" s="39" t="s">
        <v>1</v>
      </c>
      <c r="F161" s="7"/>
    </row>
    <row r="162" spans="1:6">
      <c r="A162" s="40" t="s">
        <v>64</v>
      </c>
      <c r="B162" s="69"/>
      <c r="C162" s="69"/>
      <c r="D162" s="69"/>
      <c r="E162" s="71">
        <f>SUM(E6,E13,E20,E28,E35,E45,E52,E59,E68,E75,E90,E97,E106)</f>
        <v>9861213.2795200013</v>
      </c>
      <c r="F162" s="7"/>
    </row>
    <row r="163" spans="1:6">
      <c r="B163" s="7"/>
      <c r="C163" s="7"/>
      <c r="D163" s="7"/>
      <c r="E163" s="7"/>
    </row>
    <row r="164" spans="1:6">
      <c r="B164" s="7"/>
      <c r="C164" s="7"/>
      <c r="D164" s="7"/>
      <c r="E164" s="7"/>
    </row>
    <row r="165" spans="1:6">
      <c r="B165" s="7"/>
      <c r="C165" s="7"/>
      <c r="D165" s="7"/>
      <c r="E165" s="7"/>
    </row>
    <row r="166" spans="1:6">
      <c r="B166" s="7"/>
      <c r="C166" s="7"/>
      <c r="D166" s="7"/>
      <c r="E166" s="7"/>
    </row>
    <row r="167" spans="1:6">
      <c r="B167" s="7"/>
      <c r="C167" s="7"/>
      <c r="D167" s="7"/>
      <c r="E167" s="7"/>
    </row>
    <row r="168" spans="1:6">
      <c r="B168" s="7"/>
      <c r="C168" s="7"/>
      <c r="D168" s="7"/>
      <c r="E168" s="7"/>
    </row>
    <row r="169" spans="1:6">
      <c r="B169" s="7"/>
      <c r="C169" s="7"/>
      <c r="D169" s="7"/>
      <c r="E169" s="7"/>
    </row>
    <row r="170" spans="1:6">
      <c r="B170" s="7"/>
      <c r="C170" s="7"/>
      <c r="D170" s="7"/>
      <c r="E170" s="7"/>
    </row>
    <row r="171" spans="1:6">
      <c r="B171" s="7"/>
      <c r="C171" s="7"/>
      <c r="D171" s="7"/>
      <c r="E171" s="7"/>
    </row>
    <row r="172" spans="1:6">
      <c r="B172" s="7"/>
      <c r="C172" s="7"/>
      <c r="D172" s="7"/>
      <c r="E172" s="7"/>
    </row>
    <row r="173" spans="1:6">
      <c r="B173" s="7"/>
      <c r="C173" s="7"/>
      <c r="D173" s="7"/>
      <c r="E173" s="7"/>
    </row>
    <row r="174" spans="1:6">
      <c r="B174" s="7"/>
      <c r="C174" s="7"/>
      <c r="D174" s="7"/>
      <c r="E174" s="7"/>
    </row>
    <row r="175" spans="1:6">
      <c r="B175" s="7"/>
      <c r="C175" s="7"/>
      <c r="D175" s="7"/>
      <c r="E175" s="7"/>
    </row>
    <row r="176" spans="1:6">
      <c r="B176" s="7"/>
      <c r="C176" s="7"/>
      <c r="D176" s="7"/>
      <c r="E176" s="7"/>
    </row>
    <row r="177" spans="2:5">
      <c r="B177" s="7"/>
      <c r="C177" s="7"/>
      <c r="D177" s="7"/>
      <c r="E177" s="7"/>
    </row>
    <row r="178" spans="2:5">
      <c r="B178" s="7"/>
      <c r="C178" s="7"/>
      <c r="D178" s="7"/>
      <c r="E178" s="7"/>
    </row>
    <row r="179" spans="2:5">
      <c r="B179" s="7"/>
      <c r="C179" s="7"/>
      <c r="D179" s="7"/>
      <c r="E179" s="7"/>
    </row>
    <row r="180" spans="2:5">
      <c r="B180" s="7"/>
      <c r="C180" s="7"/>
      <c r="D180" s="7"/>
      <c r="E180" s="7"/>
    </row>
    <row r="181" spans="2:5">
      <c r="B181" s="7"/>
      <c r="C181" s="7"/>
      <c r="D181" s="7"/>
      <c r="E181" s="7"/>
    </row>
    <row r="182" spans="2:5">
      <c r="B182" s="7"/>
      <c r="C182" s="7"/>
      <c r="D182" s="7"/>
      <c r="E182" s="7"/>
    </row>
    <row r="183" spans="2:5">
      <c r="B183" s="7"/>
      <c r="C183" s="7"/>
      <c r="D183" s="7"/>
      <c r="E183" s="7"/>
    </row>
    <row r="184" spans="2:5">
      <c r="B184" s="7"/>
      <c r="C184" s="7"/>
      <c r="D184" s="7"/>
      <c r="E184" s="7"/>
    </row>
    <row r="185" spans="2:5">
      <c r="B185" s="7"/>
      <c r="C185" s="7"/>
      <c r="D185" s="7"/>
      <c r="E185" s="7"/>
    </row>
    <row r="186" spans="2:5">
      <c r="B186" s="7"/>
      <c r="C186" s="7"/>
      <c r="D186" s="7"/>
      <c r="E186" s="7"/>
    </row>
    <row r="187" spans="2:5">
      <c r="B187" s="7"/>
      <c r="C187" s="7"/>
      <c r="D187" s="7"/>
      <c r="E187" s="7"/>
    </row>
    <row r="188" spans="2:5">
      <c r="B188" s="7"/>
      <c r="C188" s="7"/>
      <c r="D188" s="7"/>
      <c r="E188" s="7"/>
    </row>
    <row r="189" spans="2:5">
      <c r="B189" s="7"/>
      <c r="C189" s="7"/>
      <c r="D189" s="7"/>
      <c r="E189" s="7"/>
    </row>
    <row r="190" spans="2:5">
      <c r="B190" s="7"/>
      <c r="C190" s="7"/>
      <c r="D190" s="7"/>
      <c r="E190" s="7"/>
    </row>
    <row r="191" spans="2:5">
      <c r="B191" s="7"/>
      <c r="C191" s="7"/>
      <c r="D191" s="7"/>
      <c r="E191" s="7"/>
    </row>
    <row r="192" spans="2:5">
      <c r="B192" s="7"/>
      <c r="C192" s="7"/>
      <c r="D192" s="7"/>
      <c r="E192" s="7"/>
    </row>
    <row r="193" spans="2:5">
      <c r="B193" s="7"/>
      <c r="C193" s="7"/>
      <c r="D193" s="7"/>
      <c r="E193" s="7"/>
    </row>
    <row r="194" spans="2:5">
      <c r="B194" s="7"/>
      <c r="C194" s="7"/>
      <c r="D194" s="7"/>
      <c r="E194" s="7"/>
    </row>
    <row r="195" spans="2:5">
      <c r="B195" s="7"/>
      <c r="C195" s="7"/>
      <c r="D195" s="7"/>
      <c r="E195" s="7"/>
    </row>
    <row r="196" spans="2:5">
      <c r="B196" s="7"/>
      <c r="C196" s="7"/>
      <c r="D196" s="7"/>
      <c r="E196" s="7"/>
    </row>
    <row r="197" spans="2:5">
      <c r="B197" s="7"/>
      <c r="C197" s="7"/>
      <c r="D197" s="7"/>
      <c r="E197" s="7"/>
    </row>
    <row r="198" spans="2:5">
      <c r="B198" s="7"/>
      <c r="C198" s="7"/>
      <c r="D198" s="7"/>
      <c r="E198" s="7"/>
    </row>
    <row r="199" spans="2:5">
      <c r="B199" s="7"/>
      <c r="C199" s="7"/>
      <c r="D199" s="7"/>
      <c r="E199" s="7"/>
    </row>
    <row r="200" spans="2:5">
      <c r="B200" s="7"/>
      <c r="C200" s="7"/>
      <c r="D200" s="7"/>
      <c r="E200" s="7"/>
    </row>
    <row r="201" spans="2:5">
      <c r="B201" s="7"/>
      <c r="C201" s="7"/>
      <c r="D201" s="7"/>
      <c r="E201" s="7"/>
    </row>
    <row r="202" spans="2:5">
      <c r="B202" s="7"/>
      <c r="C202" s="7"/>
      <c r="D202" s="7"/>
      <c r="E202" s="7"/>
    </row>
    <row r="203" spans="2:5">
      <c r="B203" s="7"/>
      <c r="C203" s="7"/>
      <c r="D203" s="7"/>
      <c r="E203" s="7"/>
    </row>
    <row r="204" spans="2:5">
      <c r="B204" s="7"/>
      <c r="C204" s="7"/>
      <c r="D204" s="7"/>
      <c r="E204" s="7"/>
    </row>
    <row r="205" spans="2:5">
      <c r="B205" s="7"/>
      <c r="C205" s="7"/>
      <c r="D205" s="7"/>
      <c r="E205" s="7"/>
    </row>
    <row r="206" spans="2:5">
      <c r="B206" s="7"/>
      <c r="C206" s="7"/>
      <c r="D206" s="7"/>
      <c r="E206" s="7"/>
    </row>
    <row r="207" spans="2:5">
      <c r="B207" s="7"/>
      <c r="C207" s="7"/>
      <c r="D207" s="7"/>
      <c r="E207" s="7"/>
    </row>
    <row r="208" spans="2:5">
      <c r="B208" s="7"/>
      <c r="C208" s="7"/>
      <c r="D208" s="7"/>
      <c r="E208" s="7"/>
    </row>
    <row r="209" spans="2:5">
      <c r="B209" s="7"/>
      <c r="C209" s="7"/>
      <c r="D209" s="7"/>
      <c r="E209" s="7"/>
    </row>
    <row r="210" spans="2:5">
      <c r="B210" s="7"/>
      <c r="C210" s="7"/>
      <c r="D210" s="7"/>
      <c r="E210" s="7"/>
    </row>
    <row r="211" spans="2:5">
      <c r="B211" s="7"/>
      <c r="C211" s="7"/>
      <c r="D211" s="7"/>
      <c r="E211" s="7"/>
    </row>
    <row r="212" spans="2:5">
      <c r="B212" s="7"/>
      <c r="C212" s="7"/>
      <c r="D212" s="7"/>
      <c r="E212" s="7"/>
    </row>
    <row r="213" spans="2:5">
      <c r="B213" s="7"/>
      <c r="C213" s="7"/>
      <c r="D213" s="7"/>
      <c r="E213" s="7"/>
    </row>
    <row r="214" spans="2:5">
      <c r="B214" s="7"/>
      <c r="C214" s="7"/>
      <c r="D214" s="7"/>
      <c r="E214" s="7"/>
    </row>
    <row r="215" spans="2:5">
      <c r="B215" s="7"/>
      <c r="C215" s="7"/>
      <c r="D215" s="7"/>
      <c r="E215" s="7"/>
    </row>
    <row r="216" spans="2:5">
      <c r="B216" s="7"/>
      <c r="C216" s="7"/>
      <c r="D216" s="7"/>
      <c r="E216" s="7"/>
    </row>
    <row r="217" spans="2:5">
      <c r="B217" s="7"/>
      <c r="C217" s="7"/>
      <c r="D217" s="7"/>
      <c r="E217" s="7"/>
    </row>
    <row r="218" spans="2:5">
      <c r="B218" s="7"/>
      <c r="C218" s="7"/>
      <c r="D218" s="7"/>
      <c r="E218" s="7"/>
    </row>
    <row r="219" spans="2:5">
      <c r="B219" s="7"/>
      <c r="C219" s="7"/>
      <c r="D219" s="7"/>
      <c r="E219" s="7"/>
    </row>
    <row r="220" spans="2:5">
      <c r="B220" s="7"/>
      <c r="C220" s="7"/>
      <c r="D220" s="7"/>
      <c r="E220" s="7"/>
    </row>
    <row r="221" spans="2:5">
      <c r="B221" s="7"/>
      <c r="C221" s="7"/>
      <c r="D221" s="7"/>
      <c r="E221" s="7"/>
    </row>
    <row r="222" spans="2:5">
      <c r="B222" s="7"/>
      <c r="C222" s="7"/>
      <c r="D222" s="7"/>
      <c r="E222" s="7"/>
    </row>
    <row r="223" spans="2:5">
      <c r="B223" s="7"/>
      <c r="C223" s="7"/>
      <c r="D223" s="7"/>
      <c r="E223" s="7"/>
    </row>
    <row r="224" spans="2:5">
      <c r="B224" s="7"/>
      <c r="C224" s="7"/>
      <c r="D224" s="7"/>
      <c r="E224" s="7"/>
    </row>
    <row r="225" spans="2:5">
      <c r="B225" s="7"/>
      <c r="C225" s="7"/>
      <c r="D225" s="7"/>
      <c r="E225" s="7"/>
    </row>
    <row r="226" spans="2:5">
      <c r="B226" s="7"/>
      <c r="C226" s="7"/>
      <c r="D226" s="7"/>
      <c r="E226" s="7"/>
    </row>
    <row r="227" spans="2:5">
      <c r="B227" s="7"/>
      <c r="C227" s="7"/>
      <c r="D227" s="7"/>
      <c r="E227" s="7"/>
    </row>
    <row r="228" spans="2:5">
      <c r="B228" s="7"/>
      <c r="C228" s="7"/>
      <c r="D228" s="7"/>
      <c r="E228" s="7"/>
    </row>
    <row r="229" spans="2:5">
      <c r="B229" s="7"/>
      <c r="C229" s="7"/>
      <c r="D229" s="7"/>
      <c r="E229" s="7"/>
    </row>
    <row r="230" spans="2:5">
      <c r="B230" s="7"/>
      <c r="C230" s="7"/>
      <c r="D230" s="7"/>
      <c r="E230" s="7"/>
    </row>
    <row r="231" spans="2:5">
      <c r="B231" s="7"/>
      <c r="C231" s="7"/>
      <c r="D231" s="7"/>
      <c r="E231" s="7"/>
    </row>
    <row r="232" spans="2:5">
      <c r="B232" s="7"/>
      <c r="C232" s="7"/>
      <c r="D232" s="7"/>
      <c r="E232" s="7"/>
    </row>
    <row r="233" spans="2:5">
      <c r="B233" s="7"/>
      <c r="C233" s="7"/>
      <c r="D233" s="7"/>
      <c r="E233" s="7"/>
    </row>
    <row r="234" spans="2:5">
      <c r="B234" s="7"/>
      <c r="C234" s="7"/>
      <c r="D234" s="7"/>
      <c r="E234" s="7"/>
    </row>
    <row r="235" spans="2:5">
      <c r="B235" s="7"/>
      <c r="C235" s="7"/>
      <c r="D235" s="7"/>
      <c r="E235" s="7"/>
    </row>
    <row r="236" spans="2:5">
      <c r="B236" s="7"/>
      <c r="C236" s="7"/>
      <c r="D236" s="7"/>
      <c r="E236" s="7"/>
    </row>
    <row r="237" spans="2:5">
      <c r="B237" s="7"/>
      <c r="C237" s="7"/>
      <c r="D237" s="7"/>
      <c r="E237" s="7"/>
    </row>
    <row r="238" spans="2:5">
      <c r="B238" s="7"/>
      <c r="C238" s="7"/>
      <c r="D238" s="7"/>
      <c r="E238" s="7"/>
    </row>
    <row r="239" spans="2:5">
      <c r="B239" s="7"/>
      <c r="C239" s="7"/>
      <c r="D239" s="7"/>
      <c r="E239" s="7"/>
    </row>
    <row r="240" spans="2:5">
      <c r="B240" s="7"/>
      <c r="C240" s="7"/>
      <c r="D240" s="7"/>
      <c r="E240" s="7"/>
    </row>
    <row r="241" spans="2:5">
      <c r="B241" s="7"/>
      <c r="C241" s="7"/>
      <c r="D241" s="7"/>
      <c r="E241" s="7"/>
    </row>
    <row r="242" spans="2:5">
      <c r="B242" s="7"/>
      <c r="C242" s="7"/>
      <c r="D242" s="7"/>
      <c r="E242" s="7"/>
    </row>
    <row r="243" spans="2:5">
      <c r="B243" s="7"/>
      <c r="C243" s="7"/>
      <c r="D243" s="7"/>
      <c r="E243" s="7"/>
    </row>
    <row r="244" spans="2:5">
      <c r="B244" s="7"/>
      <c r="C244" s="7"/>
      <c r="D244" s="7"/>
      <c r="E244" s="7"/>
    </row>
    <row r="245" spans="2:5">
      <c r="B245" s="7"/>
      <c r="C245" s="7"/>
      <c r="D245" s="7"/>
      <c r="E245" s="7"/>
    </row>
    <row r="246" spans="2:5">
      <c r="B246" s="7"/>
      <c r="C246" s="7"/>
      <c r="D246" s="7"/>
      <c r="E246" s="7"/>
    </row>
    <row r="247" spans="2:5">
      <c r="B247" s="7"/>
      <c r="C247" s="7"/>
      <c r="D247" s="7"/>
      <c r="E247" s="7"/>
    </row>
    <row r="248" spans="2:5">
      <c r="B248" s="7"/>
      <c r="C248" s="7"/>
      <c r="D248" s="7"/>
      <c r="E248" s="7"/>
    </row>
    <row r="249" spans="2:5">
      <c r="B249" s="7"/>
      <c r="C249" s="7"/>
      <c r="D249" s="7"/>
      <c r="E249" s="7"/>
    </row>
    <row r="250" spans="2:5">
      <c r="B250" s="7"/>
      <c r="C250" s="7"/>
      <c r="D250" s="7"/>
      <c r="E250" s="7"/>
    </row>
    <row r="251" spans="2:5">
      <c r="B251" s="7"/>
      <c r="C251" s="7"/>
      <c r="D251" s="7"/>
      <c r="E251" s="7"/>
    </row>
    <row r="252" spans="2:5">
      <c r="B252" s="7"/>
      <c r="C252" s="7"/>
      <c r="D252" s="7"/>
      <c r="E252" s="7"/>
    </row>
    <row r="253" spans="2:5">
      <c r="B253" s="7"/>
      <c r="C253" s="7"/>
      <c r="D253" s="7"/>
      <c r="E253" s="7"/>
    </row>
    <row r="254" spans="2:5">
      <c r="B254" s="7"/>
      <c r="C254" s="7"/>
      <c r="D254" s="7"/>
      <c r="E254" s="7"/>
    </row>
    <row r="255" spans="2:5">
      <c r="B255" s="7"/>
      <c r="C255" s="7"/>
      <c r="D255" s="7"/>
      <c r="E255" s="7"/>
    </row>
    <row r="256" spans="2:5">
      <c r="B256" s="7"/>
      <c r="C256" s="7"/>
      <c r="D256" s="7"/>
      <c r="E256" s="7"/>
    </row>
    <row r="257" spans="2:5">
      <c r="B257" s="7"/>
      <c r="C257" s="7"/>
      <c r="D257" s="7"/>
      <c r="E257" s="7"/>
    </row>
    <row r="258" spans="2:5">
      <c r="B258" s="7"/>
      <c r="C258" s="7"/>
      <c r="D258" s="7"/>
      <c r="E258" s="7"/>
    </row>
    <row r="259" spans="2:5">
      <c r="B259" s="7"/>
      <c r="C259" s="7"/>
      <c r="D259" s="7"/>
      <c r="E259" s="7"/>
    </row>
    <row r="260" spans="2:5">
      <c r="B260" s="7"/>
      <c r="C260" s="7"/>
      <c r="D260" s="7"/>
      <c r="E260" s="7"/>
    </row>
    <row r="261" spans="2:5">
      <c r="B261" s="7"/>
      <c r="C261" s="7"/>
      <c r="D261" s="7"/>
      <c r="E261" s="7"/>
    </row>
    <row r="262" spans="2:5">
      <c r="B262" s="7"/>
      <c r="C262" s="7"/>
      <c r="D262" s="7"/>
      <c r="E262" s="7"/>
    </row>
    <row r="263" spans="2:5">
      <c r="B263" s="7"/>
      <c r="C263" s="7"/>
      <c r="D263" s="7"/>
      <c r="E263" s="7"/>
    </row>
    <row r="264" spans="2:5">
      <c r="B264" s="7"/>
      <c r="C264" s="7"/>
      <c r="D264" s="7"/>
      <c r="E264" s="7"/>
    </row>
    <row r="265" spans="2:5">
      <c r="B265" s="7"/>
      <c r="C265" s="7"/>
      <c r="D265" s="7"/>
      <c r="E265" s="7"/>
    </row>
    <row r="266" spans="2:5">
      <c r="B266" s="7"/>
      <c r="C266" s="7"/>
      <c r="D266" s="7"/>
      <c r="E266" s="7"/>
    </row>
    <row r="267" spans="2:5">
      <c r="B267" s="7"/>
      <c r="C267" s="7"/>
      <c r="D267" s="7"/>
      <c r="E267" s="7"/>
    </row>
    <row r="268" spans="2:5">
      <c r="B268" s="7"/>
      <c r="C268" s="7"/>
      <c r="D268" s="7"/>
      <c r="E268" s="7"/>
    </row>
    <row r="269" spans="2:5">
      <c r="B269" s="7"/>
      <c r="C269" s="7"/>
      <c r="D269" s="7"/>
      <c r="E269" s="7"/>
    </row>
    <row r="270" spans="2:5">
      <c r="B270" s="7"/>
      <c r="C270" s="7"/>
      <c r="D270" s="7"/>
      <c r="E270" s="7"/>
    </row>
    <row r="271" spans="2:5">
      <c r="B271" s="7"/>
      <c r="C271" s="7"/>
      <c r="D271" s="7"/>
      <c r="E271" s="7"/>
    </row>
    <row r="272" spans="2:5">
      <c r="B272" s="7"/>
      <c r="C272" s="7"/>
      <c r="D272" s="7"/>
      <c r="E272" s="7"/>
    </row>
    <row r="273" spans="2:5">
      <c r="B273" s="7"/>
      <c r="C273" s="7"/>
      <c r="D273" s="7"/>
      <c r="E273" s="7"/>
    </row>
    <row r="274" spans="2:5">
      <c r="B274" s="7"/>
      <c r="C274" s="7"/>
      <c r="D274" s="7"/>
      <c r="E274" s="7"/>
    </row>
    <row r="275" spans="2:5">
      <c r="B275" s="7"/>
      <c r="C275" s="7"/>
      <c r="D275" s="7"/>
      <c r="E275" s="7"/>
    </row>
    <row r="276" spans="2:5">
      <c r="B276" s="7"/>
      <c r="C276" s="7"/>
      <c r="D276" s="7"/>
      <c r="E276" s="7"/>
    </row>
    <row r="277" spans="2:5">
      <c r="B277" s="7"/>
      <c r="C277" s="7"/>
      <c r="D277" s="7"/>
      <c r="E277" s="7"/>
    </row>
    <row r="278" spans="2:5">
      <c r="B278" s="7"/>
      <c r="C278" s="7"/>
      <c r="D278" s="7"/>
      <c r="E278" s="7"/>
    </row>
    <row r="279" spans="2:5">
      <c r="B279" s="7"/>
      <c r="C279" s="7"/>
      <c r="D279" s="7"/>
      <c r="E279" s="7"/>
    </row>
    <row r="280" spans="2:5">
      <c r="B280" s="7"/>
      <c r="C280" s="7"/>
      <c r="D280" s="7"/>
      <c r="E280" s="7"/>
    </row>
    <row r="281" spans="2:5">
      <c r="B281" s="7"/>
      <c r="C281" s="7"/>
      <c r="D281" s="7"/>
      <c r="E281" s="7"/>
    </row>
    <row r="282" spans="2:5">
      <c r="B282" s="7"/>
      <c r="C282" s="7"/>
      <c r="D282" s="7"/>
      <c r="E282" s="7"/>
    </row>
    <row r="283" spans="2:5">
      <c r="B283" s="7"/>
      <c r="C283" s="7"/>
      <c r="D283" s="7"/>
      <c r="E283" s="7"/>
    </row>
  </sheetData>
  <mergeCells count="2">
    <mergeCell ref="G96:H99"/>
    <mergeCell ref="G58:H61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18"/>
  <sheetViews>
    <sheetView zoomScaleNormal="100" workbookViewId="0"/>
  </sheetViews>
  <sheetFormatPr baseColWidth="10" defaultColWidth="11.42578125" defaultRowHeight="14.25"/>
  <cols>
    <col min="1" max="1" width="20.28515625" style="1" customWidth="1"/>
    <col min="2" max="2" width="11.42578125" style="1"/>
    <col min="3" max="3" width="11.42578125" style="23"/>
    <col min="4" max="4" width="7.28515625" style="1" customWidth="1"/>
    <col min="5" max="5" width="27.42578125" style="1" bestFit="1" customWidth="1"/>
    <col min="6" max="6" width="15.28515625" style="1" bestFit="1" customWidth="1"/>
    <col min="7" max="7" width="7.140625" style="1" customWidth="1"/>
    <col min="8" max="8" width="16" style="1" bestFit="1" customWidth="1"/>
    <col min="9" max="9" width="15" style="1" bestFit="1" customWidth="1"/>
    <col min="10" max="10" width="15.140625" style="11" bestFit="1" customWidth="1"/>
    <col min="11" max="11" width="7.28515625" style="1" customWidth="1"/>
    <col min="12" max="12" width="15.140625" style="1" customWidth="1"/>
    <col min="13" max="13" width="20.28515625" style="1" customWidth="1"/>
    <col min="14" max="14" width="9.42578125" style="1" customWidth="1"/>
    <col min="15" max="15" width="13" style="1" bestFit="1" customWidth="1"/>
    <col min="16" max="16" width="11.42578125" style="1"/>
    <col min="17" max="17" width="14.85546875" style="6" bestFit="1" customWidth="1"/>
    <col min="18" max="18" width="11.42578125" style="1"/>
    <col min="19" max="19" width="24.42578125" style="1" bestFit="1" customWidth="1"/>
    <col min="20" max="20" width="9.140625" style="1" bestFit="1" customWidth="1"/>
    <col min="21" max="21" width="32.7109375" style="6" customWidth="1"/>
    <col min="22" max="22" width="26.28515625" style="23" customWidth="1"/>
    <col min="23" max="24" width="11.42578125" style="23"/>
    <col min="25" max="25" width="7.28515625" style="1" customWidth="1"/>
    <col min="26" max="26" width="24.7109375" style="1" customWidth="1"/>
    <col min="27" max="27" width="12.7109375" style="1" bestFit="1" customWidth="1"/>
    <col min="28" max="28" width="15" style="6" customWidth="1"/>
    <col min="29" max="29" width="5.85546875" style="1" customWidth="1"/>
    <col min="30" max="30" width="14.42578125" style="1" bestFit="1" customWidth="1"/>
    <col min="31" max="31" width="16" style="1" customWidth="1"/>
    <col min="32" max="32" width="17.85546875" style="1" customWidth="1"/>
    <col min="33" max="33" width="36.28515625" style="1" customWidth="1"/>
    <col min="34" max="34" width="18.85546875" style="1" customWidth="1"/>
    <col min="35" max="35" width="15.42578125" style="1" customWidth="1"/>
    <col min="36" max="36" width="14.140625" style="6" customWidth="1"/>
    <col min="37" max="37" width="29.85546875" style="1" customWidth="1"/>
    <col min="38" max="38" width="16.42578125" style="1" customWidth="1"/>
    <col min="39" max="39" width="11.28515625" style="1" customWidth="1"/>
    <col min="40" max="40" width="14.140625" style="1" customWidth="1"/>
    <col min="41" max="41" width="11.42578125" style="1"/>
    <col min="42" max="42" width="12.7109375" style="1" customWidth="1"/>
    <col min="43" max="43" width="6.7109375" style="23" customWidth="1"/>
    <col min="44" max="44" width="25.140625" style="1" customWidth="1"/>
    <col min="45" max="46" width="15.140625" style="1" bestFit="1" customWidth="1"/>
    <col min="47" max="16384" width="11.42578125" style="1"/>
  </cols>
  <sheetData>
    <row r="2" spans="1:45" ht="18">
      <c r="A2" s="79" t="s">
        <v>0</v>
      </c>
      <c r="B2" s="80"/>
      <c r="C2" s="80"/>
      <c r="D2" s="80"/>
      <c r="E2" s="80"/>
      <c r="F2" s="80"/>
    </row>
    <row r="3" spans="1:45" ht="15">
      <c r="A3" s="82" t="s">
        <v>18</v>
      </c>
      <c r="B3" s="83"/>
      <c r="C3" s="83"/>
      <c r="D3" s="83"/>
      <c r="E3" s="83"/>
      <c r="F3" s="84"/>
    </row>
    <row r="6" spans="1:45" s="7" customFormat="1" ht="15" customHeight="1">
      <c r="A6" s="85" t="s">
        <v>70</v>
      </c>
      <c r="B6" s="87"/>
      <c r="C6" s="87"/>
      <c r="E6" s="85" t="s">
        <v>7</v>
      </c>
      <c r="F6" s="86"/>
      <c r="H6" s="85" t="s">
        <v>25</v>
      </c>
      <c r="I6" s="87"/>
      <c r="J6" s="87"/>
      <c r="L6" s="85" t="s">
        <v>68</v>
      </c>
      <c r="M6" s="86"/>
      <c r="O6" s="85" t="s">
        <v>66</v>
      </c>
      <c r="P6" s="87"/>
      <c r="Q6" s="87"/>
      <c r="S6" s="85" t="s">
        <v>34</v>
      </c>
      <c r="T6" s="87"/>
      <c r="U6" s="87"/>
      <c r="V6" s="87"/>
      <c r="W6" s="87"/>
      <c r="Z6" s="85" t="s">
        <v>65</v>
      </c>
      <c r="AA6" s="87"/>
      <c r="AB6" s="87"/>
      <c r="AD6" s="85" t="s">
        <v>42</v>
      </c>
      <c r="AE6" s="86"/>
      <c r="AG6" s="85" t="s">
        <v>43</v>
      </c>
      <c r="AH6" s="87"/>
      <c r="AI6" s="87"/>
      <c r="AK6" s="85" t="s">
        <v>44</v>
      </c>
      <c r="AL6" s="86"/>
      <c r="AN6" s="85" t="s">
        <v>59</v>
      </c>
      <c r="AO6" s="87"/>
      <c r="AP6" s="87"/>
      <c r="AR6" s="85" t="s">
        <v>60</v>
      </c>
      <c r="AS6" s="86"/>
    </row>
    <row r="8" spans="1:45" ht="51">
      <c r="A8" s="39" t="s">
        <v>280</v>
      </c>
      <c r="B8" s="39" t="s">
        <v>200</v>
      </c>
      <c r="C8" s="39" t="s">
        <v>3</v>
      </c>
      <c r="E8" s="39" t="s">
        <v>280</v>
      </c>
      <c r="F8" s="39" t="s">
        <v>3</v>
      </c>
      <c r="H8" s="39" t="s">
        <v>280</v>
      </c>
      <c r="I8" s="39" t="s">
        <v>180</v>
      </c>
      <c r="J8" s="39" t="s">
        <v>3</v>
      </c>
      <c r="L8" s="39" t="s">
        <v>61</v>
      </c>
      <c r="M8" s="39" t="s">
        <v>61</v>
      </c>
      <c r="O8" s="39" t="s">
        <v>280</v>
      </c>
      <c r="P8" s="39" t="s">
        <v>366</v>
      </c>
      <c r="Q8" s="39" t="s">
        <v>331</v>
      </c>
      <c r="S8" s="39" t="s">
        <v>280</v>
      </c>
      <c r="T8" s="39" t="s">
        <v>179</v>
      </c>
      <c r="U8" s="39" t="s">
        <v>18</v>
      </c>
      <c r="V8" s="39" t="s">
        <v>67</v>
      </c>
      <c r="W8" s="39" t="s">
        <v>167</v>
      </c>
      <c r="X8" s="9"/>
      <c r="Y8" s="23"/>
      <c r="Z8" s="39"/>
      <c r="AA8" s="39" t="s">
        <v>200</v>
      </c>
      <c r="AB8" s="39" t="s">
        <v>3</v>
      </c>
      <c r="AD8" s="39" t="s">
        <v>99</v>
      </c>
      <c r="AE8" s="39" t="s">
        <v>100</v>
      </c>
      <c r="AG8" s="39" t="s">
        <v>280</v>
      </c>
      <c r="AH8" s="39" t="s">
        <v>180</v>
      </c>
      <c r="AI8" s="39" t="s">
        <v>3</v>
      </c>
      <c r="AJ8" s="10"/>
      <c r="AK8" s="39" t="s">
        <v>280</v>
      </c>
      <c r="AL8" s="39" t="s">
        <v>3</v>
      </c>
      <c r="AN8" s="39" t="s">
        <v>417</v>
      </c>
      <c r="AO8" s="39" t="s">
        <v>200</v>
      </c>
      <c r="AP8" s="39" t="s">
        <v>3</v>
      </c>
      <c r="AR8" s="39" t="s">
        <v>280</v>
      </c>
      <c r="AS8" s="39" t="s">
        <v>3</v>
      </c>
    </row>
    <row r="9" spans="1:45" ht="14.1" customHeight="1">
      <c r="A9" s="40" t="s">
        <v>36</v>
      </c>
      <c r="B9" s="41">
        <v>8</v>
      </c>
      <c r="C9" s="41">
        <v>2</v>
      </c>
      <c r="E9" s="40" t="s">
        <v>144</v>
      </c>
      <c r="F9" s="41">
        <v>20</v>
      </c>
      <c r="H9" s="40" t="s">
        <v>144</v>
      </c>
      <c r="I9" s="41">
        <v>266</v>
      </c>
      <c r="J9" s="41">
        <v>1</v>
      </c>
      <c r="L9"/>
      <c r="M9"/>
      <c r="O9" s="40" t="s">
        <v>144</v>
      </c>
      <c r="P9" s="41">
        <v>20</v>
      </c>
      <c r="Q9" s="41">
        <v>2</v>
      </c>
      <c r="S9" s="40" t="s">
        <v>37</v>
      </c>
      <c r="T9" s="54">
        <v>2754</v>
      </c>
      <c r="U9" s="52" t="s">
        <v>136</v>
      </c>
      <c r="V9" s="53" t="s">
        <v>37</v>
      </c>
      <c r="W9" s="41">
        <v>195</v>
      </c>
      <c r="X9" s="9"/>
      <c r="Y9" s="23"/>
      <c r="Z9" s="40" t="s">
        <v>201</v>
      </c>
      <c r="AA9" s="41">
        <v>453231</v>
      </c>
      <c r="AB9" s="41">
        <v>113</v>
      </c>
      <c r="AD9" s="40" t="s">
        <v>36</v>
      </c>
      <c r="AE9" s="41">
        <v>8</v>
      </c>
      <c r="AG9" s="40" t="s">
        <v>19</v>
      </c>
      <c r="AH9" s="41">
        <v>285509</v>
      </c>
      <c r="AI9" s="41">
        <v>63</v>
      </c>
      <c r="AJ9" s="10"/>
      <c r="AK9" s="40" t="s">
        <v>19</v>
      </c>
      <c r="AL9" s="41">
        <v>8</v>
      </c>
      <c r="AN9" s="40" t="s">
        <v>35</v>
      </c>
      <c r="AO9" s="41">
        <v>2739</v>
      </c>
      <c r="AP9" s="41">
        <v>324</v>
      </c>
      <c r="AR9" s="40" t="s">
        <v>19</v>
      </c>
      <c r="AS9" s="41">
        <v>2</v>
      </c>
    </row>
    <row r="10" spans="1:45" ht="14.1" customHeight="1">
      <c r="A10" s="40" t="s">
        <v>19</v>
      </c>
      <c r="B10" s="41">
        <v>1472</v>
      </c>
      <c r="C10" s="41">
        <v>184</v>
      </c>
      <c r="E10" s="40" t="s">
        <v>28</v>
      </c>
      <c r="F10" s="41">
        <v>10</v>
      </c>
      <c r="H10" s="40" t="s">
        <v>11</v>
      </c>
      <c r="I10" s="41">
        <v>0</v>
      </c>
      <c r="J10" s="41">
        <v>0</v>
      </c>
      <c r="L10"/>
      <c r="M10"/>
      <c r="O10" s="40" t="s">
        <v>53</v>
      </c>
      <c r="P10" s="41">
        <v>52</v>
      </c>
      <c r="Q10" s="41">
        <v>1</v>
      </c>
      <c r="S10" s="40"/>
      <c r="T10" s="54"/>
      <c r="U10" s="52" t="s">
        <v>37</v>
      </c>
      <c r="V10" s="53" t="s">
        <v>136</v>
      </c>
      <c r="W10" s="41">
        <v>2559</v>
      </c>
      <c r="X10" s="9"/>
      <c r="Y10" s="23"/>
      <c r="Z10" s="40" t="s">
        <v>202</v>
      </c>
      <c r="AA10" s="41">
        <v>12078</v>
      </c>
      <c r="AB10" s="41">
        <v>12</v>
      </c>
      <c r="AD10" s="40" t="s">
        <v>19</v>
      </c>
      <c r="AE10" s="41">
        <v>58</v>
      </c>
      <c r="AG10" s="40" t="s">
        <v>28</v>
      </c>
      <c r="AH10" s="41">
        <v>24202</v>
      </c>
      <c r="AI10" s="41">
        <v>6</v>
      </c>
      <c r="AJ10" s="10"/>
      <c r="AK10" s="40" t="s">
        <v>136</v>
      </c>
      <c r="AL10" s="41">
        <v>8</v>
      </c>
      <c r="AN10" s="40" t="s">
        <v>30</v>
      </c>
      <c r="AO10" s="41">
        <v>1425</v>
      </c>
      <c r="AP10" s="41">
        <v>254</v>
      </c>
      <c r="AR10" s="40" t="s">
        <v>28</v>
      </c>
      <c r="AS10" s="41">
        <v>1</v>
      </c>
    </row>
    <row r="11" spans="1:45" ht="14.1" customHeight="1">
      <c r="A11" s="40" t="s">
        <v>28</v>
      </c>
      <c r="B11" s="41">
        <v>374</v>
      </c>
      <c r="C11" s="41">
        <v>55</v>
      </c>
      <c r="E11" s="40" t="s">
        <v>24</v>
      </c>
      <c r="F11" s="41">
        <v>6</v>
      </c>
      <c r="H11" s="40" t="s">
        <v>147</v>
      </c>
      <c r="I11" s="41">
        <v>5746</v>
      </c>
      <c r="J11" s="41">
        <v>5</v>
      </c>
      <c r="O11" s="40" t="s">
        <v>145</v>
      </c>
      <c r="P11" s="41">
        <v>23</v>
      </c>
      <c r="Q11" s="41">
        <v>6</v>
      </c>
      <c r="S11" s="40" t="s">
        <v>35</v>
      </c>
      <c r="T11" s="54">
        <v>2469</v>
      </c>
      <c r="U11" s="52" t="s">
        <v>136</v>
      </c>
      <c r="V11" s="53" t="s">
        <v>35</v>
      </c>
      <c r="W11" s="41">
        <v>1420</v>
      </c>
      <c r="X11" s="9"/>
      <c r="Y11" s="23"/>
      <c r="Z11" s="40" t="s">
        <v>203</v>
      </c>
      <c r="AA11" s="41">
        <v>24626</v>
      </c>
      <c r="AB11" s="41">
        <v>16</v>
      </c>
      <c r="AD11" s="40" t="s">
        <v>28</v>
      </c>
      <c r="AE11" s="41">
        <v>45</v>
      </c>
      <c r="AG11" s="40" t="s">
        <v>24</v>
      </c>
      <c r="AH11" s="41">
        <v>20489</v>
      </c>
      <c r="AI11" s="41">
        <v>13</v>
      </c>
      <c r="AJ11" s="10"/>
      <c r="AK11" s="40" t="s">
        <v>28</v>
      </c>
      <c r="AL11" s="41">
        <v>5</v>
      </c>
      <c r="AN11" s="40" t="s">
        <v>10</v>
      </c>
      <c r="AO11" s="41">
        <v>1967</v>
      </c>
      <c r="AP11" s="41">
        <v>227</v>
      </c>
      <c r="AR11" s="40" t="s">
        <v>22</v>
      </c>
      <c r="AS11" s="41">
        <v>1</v>
      </c>
    </row>
    <row r="12" spans="1:45" ht="14.1" customHeight="1">
      <c r="A12" s="40" t="s">
        <v>24</v>
      </c>
      <c r="B12" s="41">
        <v>687</v>
      </c>
      <c r="C12" s="41">
        <v>8</v>
      </c>
      <c r="E12" s="40" t="s">
        <v>37</v>
      </c>
      <c r="F12" s="41">
        <v>2</v>
      </c>
      <c r="H12" s="40" t="s">
        <v>145</v>
      </c>
      <c r="I12" s="41">
        <v>16050</v>
      </c>
      <c r="J12" s="41">
        <v>12</v>
      </c>
      <c r="L12" s="23"/>
      <c r="M12" s="23"/>
      <c r="O12" s="40" t="s">
        <v>14</v>
      </c>
      <c r="P12" s="41">
        <v>28</v>
      </c>
      <c r="Q12" s="41">
        <v>3</v>
      </c>
      <c r="S12" s="40"/>
      <c r="T12" s="54"/>
      <c r="U12" s="52" t="s">
        <v>37</v>
      </c>
      <c r="V12" s="53" t="s">
        <v>35</v>
      </c>
      <c r="W12" s="41">
        <v>360</v>
      </c>
      <c r="X12" s="9"/>
      <c r="Y12" s="23"/>
      <c r="Z12" s="40" t="s">
        <v>204</v>
      </c>
      <c r="AA12" s="41">
        <v>10516</v>
      </c>
      <c r="AB12" s="41">
        <v>2</v>
      </c>
      <c r="AD12" s="40" t="s">
        <v>24</v>
      </c>
      <c r="AE12" s="41">
        <v>5</v>
      </c>
      <c r="AG12" s="40" t="s">
        <v>23</v>
      </c>
      <c r="AH12" s="41">
        <v>1416</v>
      </c>
      <c r="AI12" s="41">
        <v>2</v>
      </c>
      <c r="AJ12" s="10"/>
      <c r="AK12" s="40" t="s">
        <v>136</v>
      </c>
      <c r="AL12" s="41">
        <v>2</v>
      </c>
      <c r="AN12" s="40" t="s">
        <v>19</v>
      </c>
      <c r="AO12" s="41">
        <v>939</v>
      </c>
      <c r="AP12" s="41">
        <v>174</v>
      </c>
      <c r="AR12" s="40" t="s">
        <v>35</v>
      </c>
      <c r="AS12" s="41">
        <v>2</v>
      </c>
    </row>
    <row r="13" spans="1:45" ht="14.1" customHeight="1">
      <c r="A13" s="40" t="s">
        <v>37</v>
      </c>
      <c r="B13" s="41">
        <v>58</v>
      </c>
      <c r="C13" s="41">
        <v>3</v>
      </c>
      <c r="E13" s="40" t="s">
        <v>35</v>
      </c>
      <c r="F13" s="41">
        <v>73</v>
      </c>
      <c r="H13" s="40" t="s">
        <v>14</v>
      </c>
      <c r="I13" s="41">
        <v>3017</v>
      </c>
      <c r="J13" s="41">
        <v>3</v>
      </c>
      <c r="L13" s="23"/>
      <c r="M13" s="23"/>
      <c r="O13" s="40" t="s">
        <v>146</v>
      </c>
      <c r="P13" s="41">
        <v>18</v>
      </c>
      <c r="Q13" s="41">
        <v>2</v>
      </c>
      <c r="S13" s="40"/>
      <c r="T13" s="54"/>
      <c r="U13" s="52" t="s">
        <v>35</v>
      </c>
      <c r="V13" s="53" t="s">
        <v>136</v>
      </c>
      <c r="W13" s="41">
        <v>650</v>
      </c>
      <c r="X13" s="9"/>
      <c r="Y13" s="23"/>
      <c r="Z13" s="40" t="s">
        <v>205</v>
      </c>
      <c r="AA13" s="41">
        <v>2793</v>
      </c>
      <c r="AB13" s="41">
        <v>4</v>
      </c>
      <c r="AD13" s="40" t="s">
        <v>37</v>
      </c>
      <c r="AE13" s="41">
        <v>12</v>
      </c>
      <c r="AG13" s="40" t="s">
        <v>75</v>
      </c>
      <c r="AH13" s="41">
        <v>10025</v>
      </c>
      <c r="AI13" s="41">
        <v>2</v>
      </c>
      <c r="AJ13" s="10"/>
      <c r="AK13" s="40" t="s">
        <v>24</v>
      </c>
      <c r="AL13" s="41">
        <v>5</v>
      </c>
      <c r="AN13" s="40" t="s">
        <v>28</v>
      </c>
      <c r="AO13" s="41">
        <v>511</v>
      </c>
      <c r="AP13" s="41">
        <v>74</v>
      </c>
      <c r="AR13" s="40" t="s">
        <v>30</v>
      </c>
      <c r="AS13" s="41">
        <v>4</v>
      </c>
    </row>
    <row r="14" spans="1:45" ht="14.1" customHeight="1">
      <c r="A14" s="40" t="s">
        <v>22</v>
      </c>
      <c r="B14" s="41">
        <v>4</v>
      </c>
      <c r="C14" s="41">
        <v>2</v>
      </c>
      <c r="E14" s="40" t="s">
        <v>38</v>
      </c>
      <c r="F14" s="41">
        <v>6</v>
      </c>
      <c r="H14" s="40" t="s">
        <v>146</v>
      </c>
      <c r="I14" s="41">
        <v>0</v>
      </c>
      <c r="J14" s="41">
        <v>0</v>
      </c>
      <c r="L14" s="23"/>
      <c r="M14" s="23"/>
      <c r="O14" s="40" t="s">
        <v>31</v>
      </c>
      <c r="P14" s="41">
        <v>5</v>
      </c>
      <c r="Q14" s="41">
        <v>1</v>
      </c>
      <c r="S14" s="40"/>
      <c r="T14" s="54"/>
      <c r="U14" s="52" t="s">
        <v>35</v>
      </c>
      <c r="V14" s="53" t="s">
        <v>37</v>
      </c>
      <c r="W14" s="41">
        <v>39</v>
      </c>
      <c r="X14" s="9"/>
      <c r="Y14" s="23"/>
      <c r="Z14" s="40" t="s">
        <v>206</v>
      </c>
      <c r="AA14" s="41">
        <v>740</v>
      </c>
      <c r="AB14" s="41">
        <v>1</v>
      </c>
      <c r="AD14" s="40" t="s">
        <v>11</v>
      </c>
      <c r="AE14" s="41">
        <v>9</v>
      </c>
      <c r="AG14" s="40" t="s">
        <v>57</v>
      </c>
      <c r="AH14" s="41">
        <v>20200</v>
      </c>
      <c r="AI14" s="41">
        <v>1</v>
      </c>
      <c r="AJ14" s="10"/>
      <c r="AK14" s="40" t="s">
        <v>136</v>
      </c>
      <c r="AL14" s="41">
        <v>3</v>
      </c>
      <c r="AN14" s="40" t="s">
        <v>31</v>
      </c>
      <c r="AO14" s="41">
        <v>513</v>
      </c>
      <c r="AP14" s="41">
        <v>54</v>
      </c>
      <c r="AR14" s="40" t="s">
        <v>14</v>
      </c>
      <c r="AS14" s="41">
        <v>1</v>
      </c>
    </row>
    <row r="15" spans="1:45" ht="14.1" customHeight="1">
      <c r="A15" s="40" t="s">
        <v>11</v>
      </c>
      <c r="B15" s="41">
        <v>139</v>
      </c>
      <c r="C15" s="41">
        <v>15</v>
      </c>
      <c r="E15" s="40" t="s">
        <v>39</v>
      </c>
      <c r="F15" s="41">
        <v>4</v>
      </c>
      <c r="H15" s="40" t="s">
        <v>20</v>
      </c>
      <c r="I15" s="41">
        <v>4280</v>
      </c>
      <c r="J15" s="41">
        <v>2</v>
      </c>
      <c r="L15" s="23"/>
      <c r="M15" s="23"/>
      <c r="O15" s="6"/>
      <c r="P15" s="6"/>
      <c r="S15" s="40" t="s">
        <v>30</v>
      </c>
      <c r="T15" s="54">
        <v>1244</v>
      </c>
      <c r="U15" s="52" t="s">
        <v>30</v>
      </c>
      <c r="V15" s="53" t="s">
        <v>136</v>
      </c>
      <c r="W15" s="41">
        <v>355</v>
      </c>
      <c r="X15" s="9"/>
      <c r="Y15" s="23"/>
      <c r="Z15" s="40" t="s">
        <v>207</v>
      </c>
      <c r="AA15" s="41">
        <v>2116</v>
      </c>
      <c r="AB15" s="41">
        <v>3</v>
      </c>
      <c r="AD15" s="40" t="s">
        <v>118</v>
      </c>
      <c r="AE15" s="41">
        <v>1</v>
      </c>
      <c r="AG15" s="40" t="s">
        <v>35</v>
      </c>
      <c r="AH15" s="41">
        <v>13702</v>
      </c>
      <c r="AI15" s="41">
        <v>8</v>
      </c>
      <c r="AJ15" s="10"/>
      <c r="AK15" s="40" t="s">
        <v>37</v>
      </c>
      <c r="AL15" s="41">
        <v>4</v>
      </c>
      <c r="AN15" s="40" t="s">
        <v>14</v>
      </c>
      <c r="AO15" s="41">
        <v>350</v>
      </c>
      <c r="AP15" s="41">
        <v>47</v>
      </c>
      <c r="AR15" s="40" t="s">
        <v>340</v>
      </c>
      <c r="AS15" s="41">
        <v>1</v>
      </c>
    </row>
    <row r="16" spans="1:45" ht="14.1" customHeight="1">
      <c r="A16" s="40" t="s">
        <v>23</v>
      </c>
      <c r="B16" s="41">
        <v>123</v>
      </c>
      <c r="C16" s="41">
        <v>14</v>
      </c>
      <c r="E16" s="40" t="s">
        <v>30</v>
      </c>
      <c r="F16" s="41">
        <v>74</v>
      </c>
      <c r="H16" s="40" t="s">
        <v>324</v>
      </c>
      <c r="I16" s="41">
        <v>6014</v>
      </c>
      <c r="J16" s="41">
        <v>2</v>
      </c>
      <c r="L16" s="23"/>
      <c r="M16" s="23"/>
      <c r="O16" s="6"/>
      <c r="P16" s="6"/>
      <c r="S16" s="40"/>
      <c r="T16" s="54"/>
      <c r="U16" s="52" t="s">
        <v>30</v>
      </c>
      <c r="V16" s="53" t="s">
        <v>37</v>
      </c>
      <c r="W16" s="41">
        <v>5</v>
      </c>
      <c r="X16" s="9"/>
      <c r="Y16" s="23"/>
      <c r="Z16" s="40" t="s">
        <v>208</v>
      </c>
      <c r="AA16" s="41">
        <v>13710</v>
      </c>
      <c r="AB16" s="41">
        <v>2</v>
      </c>
      <c r="AD16" s="40" t="s">
        <v>23</v>
      </c>
      <c r="AE16" s="41">
        <v>15</v>
      </c>
      <c r="AG16" s="40" t="s">
        <v>73</v>
      </c>
      <c r="AH16" s="41">
        <v>2997</v>
      </c>
      <c r="AI16" s="41">
        <v>1</v>
      </c>
      <c r="AJ16" s="10"/>
      <c r="AK16" s="40" t="s">
        <v>136</v>
      </c>
      <c r="AL16" s="41">
        <v>1</v>
      </c>
      <c r="AN16" s="40" t="s">
        <v>72</v>
      </c>
      <c r="AO16" s="41">
        <v>300</v>
      </c>
      <c r="AP16" s="41">
        <v>31</v>
      </c>
      <c r="AR16" s="40" t="s">
        <v>31</v>
      </c>
      <c r="AS16" s="41">
        <v>1</v>
      </c>
    </row>
    <row r="17" spans="1:45" ht="14.1" customHeight="1">
      <c r="A17" s="40" t="s">
        <v>75</v>
      </c>
      <c r="B17" s="41">
        <v>59</v>
      </c>
      <c r="C17" s="41">
        <v>6</v>
      </c>
      <c r="E17" s="40" t="s">
        <v>14</v>
      </c>
      <c r="F17" s="41">
        <v>20</v>
      </c>
      <c r="H17" s="40" t="s">
        <v>10</v>
      </c>
      <c r="I17" s="41">
        <v>73</v>
      </c>
      <c r="J17" s="41">
        <v>1</v>
      </c>
      <c r="L17" s="23"/>
      <c r="M17" s="23"/>
      <c r="S17" s="40"/>
      <c r="T17" s="54"/>
      <c r="U17" s="52" t="s">
        <v>30</v>
      </c>
      <c r="V17" s="53" t="s">
        <v>13</v>
      </c>
      <c r="W17" s="41">
        <v>1</v>
      </c>
      <c r="X17" s="9"/>
      <c r="Y17" s="23"/>
      <c r="Z17" s="40" t="s">
        <v>209</v>
      </c>
      <c r="AA17" s="41">
        <v>22003</v>
      </c>
      <c r="AB17" s="41">
        <v>2</v>
      </c>
      <c r="AD17" s="40" t="s">
        <v>75</v>
      </c>
      <c r="AE17" s="41">
        <v>6</v>
      </c>
      <c r="AG17" s="40" t="s">
        <v>30</v>
      </c>
      <c r="AH17" s="41">
        <v>295068</v>
      </c>
      <c r="AI17" s="41">
        <v>46</v>
      </c>
      <c r="AJ17" s="10"/>
      <c r="AK17" s="40" t="s">
        <v>136</v>
      </c>
      <c r="AL17" s="41">
        <v>2</v>
      </c>
      <c r="AN17" s="40" t="s">
        <v>20</v>
      </c>
      <c r="AO17" s="41">
        <v>201</v>
      </c>
      <c r="AP17" s="41">
        <v>25</v>
      </c>
      <c r="AR17" s="40" t="s">
        <v>10</v>
      </c>
      <c r="AS17" s="41">
        <v>5</v>
      </c>
    </row>
    <row r="18" spans="1:45" ht="14.1" customHeight="1">
      <c r="A18" s="40" t="s">
        <v>101</v>
      </c>
      <c r="B18" s="41">
        <v>8</v>
      </c>
      <c r="C18" s="41">
        <v>2</v>
      </c>
      <c r="E18" s="40" t="s">
        <v>405</v>
      </c>
      <c r="F18" s="41">
        <v>2</v>
      </c>
      <c r="H18" s="40" t="s">
        <v>21</v>
      </c>
      <c r="I18" s="41">
        <v>1011</v>
      </c>
      <c r="J18" s="41">
        <v>1</v>
      </c>
      <c r="L18" s="23"/>
      <c r="M18" s="23"/>
      <c r="S18" s="40"/>
      <c r="T18" s="54"/>
      <c r="U18" s="52" t="s">
        <v>30</v>
      </c>
      <c r="V18" s="53" t="s">
        <v>281</v>
      </c>
      <c r="W18" s="41">
        <v>1</v>
      </c>
      <c r="X18" s="9"/>
      <c r="Y18" s="23"/>
      <c r="Z18" s="40" t="s">
        <v>210</v>
      </c>
      <c r="AA18" s="41">
        <v>150</v>
      </c>
      <c r="AB18" s="41">
        <v>1</v>
      </c>
      <c r="AD18" s="40" t="s">
        <v>57</v>
      </c>
      <c r="AE18" s="41">
        <v>1</v>
      </c>
      <c r="AG18" s="40" t="s">
        <v>185</v>
      </c>
      <c r="AH18" s="41">
        <v>91679</v>
      </c>
      <c r="AI18" s="41">
        <v>3</v>
      </c>
      <c r="AJ18" s="10"/>
      <c r="AK18" s="40" t="s">
        <v>45</v>
      </c>
      <c r="AL18" s="41">
        <v>7</v>
      </c>
      <c r="AN18" s="40" t="s">
        <v>11</v>
      </c>
      <c r="AO18" s="41">
        <v>30</v>
      </c>
      <c r="AP18" s="41">
        <v>11</v>
      </c>
      <c r="AR18" s="40" t="s">
        <v>21</v>
      </c>
      <c r="AS18" s="41">
        <v>1</v>
      </c>
    </row>
    <row r="19" spans="1:45" ht="14.1" customHeight="1">
      <c r="A19" s="40" t="s">
        <v>74</v>
      </c>
      <c r="B19" s="41">
        <v>15</v>
      </c>
      <c r="C19" s="41">
        <v>4</v>
      </c>
      <c r="E19" s="40" t="s">
        <v>20</v>
      </c>
      <c r="F19" s="41">
        <v>13</v>
      </c>
      <c r="H19" s="11" t="s">
        <v>400</v>
      </c>
      <c r="I19" s="11"/>
      <c r="L19" s="23"/>
      <c r="M19" s="23"/>
      <c r="O19"/>
      <c r="P19"/>
      <c r="Q19"/>
      <c r="S19" s="40"/>
      <c r="T19" s="54"/>
      <c r="U19" s="52" t="s">
        <v>136</v>
      </c>
      <c r="V19" s="53" t="s">
        <v>30</v>
      </c>
      <c r="W19" s="41">
        <v>814</v>
      </c>
      <c r="X19" s="9"/>
      <c r="Y19" s="23"/>
      <c r="Z19" s="40" t="s">
        <v>211</v>
      </c>
      <c r="AA19" s="41">
        <v>979</v>
      </c>
      <c r="AB19" s="41">
        <v>1</v>
      </c>
      <c r="AD19" s="40" t="s">
        <v>101</v>
      </c>
      <c r="AE19" s="41">
        <v>0</v>
      </c>
      <c r="AG19" s="40" t="s">
        <v>14</v>
      </c>
      <c r="AH19" s="41">
        <v>35513</v>
      </c>
      <c r="AI19" s="41">
        <v>20</v>
      </c>
      <c r="AJ19" s="10"/>
      <c r="AK19" s="40" t="s">
        <v>136</v>
      </c>
      <c r="AL19" s="41">
        <v>1</v>
      </c>
      <c r="AN19" s="40" t="s">
        <v>12</v>
      </c>
      <c r="AO19" s="41">
        <v>56</v>
      </c>
      <c r="AP19" s="41">
        <v>9</v>
      </c>
      <c r="AR19" s="40" t="s">
        <v>177</v>
      </c>
      <c r="AS19" s="41">
        <v>7</v>
      </c>
    </row>
    <row r="20" spans="1:45" ht="14.1" customHeight="1">
      <c r="A20" s="40" t="s">
        <v>35</v>
      </c>
      <c r="B20" s="41">
        <v>3468</v>
      </c>
      <c r="C20" s="41">
        <v>266</v>
      </c>
      <c r="E20" s="40" t="s">
        <v>31</v>
      </c>
      <c r="F20" s="41">
        <v>18</v>
      </c>
      <c r="H20" s="11"/>
      <c r="I20" s="11"/>
      <c r="L20" s="23"/>
      <c r="M20" s="23"/>
      <c r="S20" s="40"/>
      <c r="T20" s="54"/>
      <c r="U20" s="52" t="s">
        <v>37</v>
      </c>
      <c r="V20" s="53" t="s">
        <v>30</v>
      </c>
      <c r="W20" s="41">
        <v>65</v>
      </c>
      <c r="X20" s="9"/>
      <c r="Y20" s="23"/>
      <c r="Z20" s="40" t="s">
        <v>212</v>
      </c>
      <c r="AA20" s="41">
        <v>31265</v>
      </c>
      <c r="AB20" s="41">
        <v>9</v>
      </c>
      <c r="AD20" s="40" t="s">
        <v>35</v>
      </c>
      <c r="AE20" s="41">
        <v>88</v>
      </c>
      <c r="AG20" s="40" t="s">
        <v>54</v>
      </c>
      <c r="AH20" s="41">
        <v>8879</v>
      </c>
      <c r="AI20" s="41">
        <v>1</v>
      </c>
      <c r="AJ20" s="10"/>
      <c r="AK20" s="40" t="s">
        <v>35</v>
      </c>
      <c r="AL20" s="41">
        <v>38</v>
      </c>
      <c r="AN20" s="40" t="s">
        <v>13</v>
      </c>
      <c r="AO20" s="41">
        <v>89</v>
      </c>
      <c r="AP20" s="41">
        <v>8</v>
      </c>
      <c r="AR20" s="40" t="s">
        <v>177</v>
      </c>
      <c r="AS20" s="41">
        <v>3</v>
      </c>
    </row>
    <row r="21" spans="1:45" ht="14.1" customHeight="1">
      <c r="A21" s="40" t="s">
        <v>13</v>
      </c>
      <c r="B21" s="41">
        <v>22</v>
      </c>
      <c r="C21" s="41">
        <v>3</v>
      </c>
      <c r="E21" s="40" t="s">
        <v>10</v>
      </c>
      <c r="F21" s="41">
        <v>53</v>
      </c>
      <c r="H21" s="11"/>
      <c r="I21" s="11"/>
      <c r="L21" s="23"/>
      <c r="M21" s="23"/>
      <c r="S21" s="40"/>
      <c r="T21" s="54"/>
      <c r="U21" s="52" t="s">
        <v>116</v>
      </c>
      <c r="V21" s="53" t="s">
        <v>30</v>
      </c>
      <c r="W21" s="41">
        <v>2</v>
      </c>
      <c r="X21" s="9"/>
      <c r="Y21" s="23"/>
      <c r="Z21" s="40" t="s">
        <v>213</v>
      </c>
      <c r="AA21" s="41">
        <v>2046</v>
      </c>
      <c r="AB21" s="41">
        <v>1</v>
      </c>
      <c r="AD21" s="40" t="s">
        <v>279</v>
      </c>
      <c r="AE21" s="41">
        <v>13</v>
      </c>
      <c r="AG21" s="40" t="s">
        <v>184</v>
      </c>
      <c r="AH21" s="41">
        <v>119944</v>
      </c>
      <c r="AI21" s="41">
        <v>10</v>
      </c>
      <c r="AJ21" s="10"/>
      <c r="AK21" s="40" t="s">
        <v>136</v>
      </c>
      <c r="AL21" s="41">
        <v>96</v>
      </c>
      <c r="AN21" s="40" t="s">
        <v>32</v>
      </c>
      <c r="AO21" s="41">
        <v>37</v>
      </c>
      <c r="AP21" s="41">
        <v>8</v>
      </c>
      <c r="AR21" s="40" t="s">
        <v>177</v>
      </c>
      <c r="AS21" s="41">
        <v>1</v>
      </c>
    </row>
    <row r="22" spans="1:45" ht="14.1" customHeight="1">
      <c r="A22" s="40" t="s">
        <v>58</v>
      </c>
      <c r="B22" s="41">
        <v>56</v>
      </c>
      <c r="C22" s="41">
        <v>5</v>
      </c>
      <c r="E22" s="40" t="s">
        <v>12</v>
      </c>
      <c r="F22" s="41">
        <v>4</v>
      </c>
      <c r="H22" s="11"/>
      <c r="I22" s="11"/>
      <c r="L22" s="23"/>
      <c r="M22" s="23"/>
      <c r="S22" s="40"/>
      <c r="T22" s="54"/>
      <c r="U22" s="52" t="s">
        <v>168</v>
      </c>
      <c r="V22" s="53" t="s">
        <v>30</v>
      </c>
      <c r="W22" s="41">
        <v>1</v>
      </c>
      <c r="X22" s="9"/>
      <c r="Y22" s="23"/>
      <c r="Z22" s="40" t="s">
        <v>214</v>
      </c>
      <c r="AA22" s="41">
        <v>172</v>
      </c>
      <c r="AB22" s="41">
        <v>1</v>
      </c>
      <c r="AD22" s="40" t="s">
        <v>13</v>
      </c>
      <c r="AE22" s="41">
        <v>46</v>
      </c>
      <c r="AG22" s="40" t="s">
        <v>76</v>
      </c>
      <c r="AH22" s="41">
        <v>1212</v>
      </c>
      <c r="AI22" s="41">
        <v>1</v>
      </c>
      <c r="AJ22" s="10"/>
      <c r="AK22" s="40" t="s">
        <v>136</v>
      </c>
      <c r="AL22" s="41">
        <v>1</v>
      </c>
      <c r="AN22" s="40" t="s">
        <v>46</v>
      </c>
      <c r="AO22" s="41">
        <v>27</v>
      </c>
      <c r="AP22" s="41">
        <v>8</v>
      </c>
      <c r="AR22" s="40" t="s">
        <v>177</v>
      </c>
      <c r="AS22" s="41">
        <v>1</v>
      </c>
    </row>
    <row r="23" spans="1:45" ht="14.1" customHeight="1">
      <c r="A23" s="40" t="s">
        <v>39</v>
      </c>
      <c r="B23" s="41">
        <v>46</v>
      </c>
      <c r="C23" s="41">
        <v>7</v>
      </c>
      <c r="E23" s="40" t="s">
        <v>32</v>
      </c>
      <c r="F23" s="41">
        <v>2</v>
      </c>
      <c r="H23"/>
      <c r="I23"/>
      <c r="J23"/>
      <c r="L23" s="23"/>
      <c r="M23" s="23"/>
      <c r="S23" s="40" t="s">
        <v>19</v>
      </c>
      <c r="T23" s="54">
        <v>734</v>
      </c>
      <c r="U23" s="52" t="s">
        <v>19</v>
      </c>
      <c r="V23" s="53" t="s">
        <v>136</v>
      </c>
      <c r="W23" s="41">
        <v>246</v>
      </c>
      <c r="X23" s="9"/>
      <c r="Y23" s="23"/>
      <c r="Z23" s="40" t="s">
        <v>215</v>
      </c>
      <c r="AA23" s="41">
        <v>365495</v>
      </c>
      <c r="AB23" s="41">
        <v>119</v>
      </c>
      <c r="AD23" s="40" t="s">
        <v>58</v>
      </c>
      <c r="AE23" s="41">
        <v>8</v>
      </c>
      <c r="AG23" s="40" t="s">
        <v>31</v>
      </c>
      <c r="AH23" s="41">
        <v>251270</v>
      </c>
      <c r="AI23" s="41">
        <v>21</v>
      </c>
      <c r="AJ23" s="10"/>
      <c r="AK23" s="40" t="s">
        <v>38</v>
      </c>
      <c r="AL23" s="41">
        <v>3</v>
      </c>
      <c r="AN23" s="40" t="s">
        <v>58</v>
      </c>
      <c r="AO23" s="41">
        <v>65</v>
      </c>
      <c r="AP23" s="41">
        <v>7</v>
      </c>
      <c r="AR23" s="40" t="s">
        <v>177</v>
      </c>
      <c r="AS23" s="41">
        <v>5</v>
      </c>
    </row>
    <row r="24" spans="1:45" ht="14.1" customHeight="1">
      <c r="A24" s="40" t="s">
        <v>30</v>
      </c>
      <c r="B24" s="41">
        <v>4099</v>
      </c>
      <c r="C24" s="41">
        <v>408</v>
      </c>
      <c r="E24" s="40" t="s">
        <v>114</v>
      </c>
      <c r="F24" s="41">
        <v>1</v>
      </c>
      <c r="H24" s="11"/>
      <c r="I24" s="11"/>
      <c r="L24" s="23"/>
      <c r="M24" s="23"/>
      <c r="S24" s="40"/>
      <c r="T24" s="54"/>
      <c r="U24" s="52" t="s">
        <v>19</v>
      </c>
      <c r="V24" s="53" t="s">
        <v>37</v>
      </c>
      <c r="W24" s="41">
        <v>2</v>
      </c>
      <c r="X24" s="9"/>
      <c r="Y24" s="23"/>
      <c r="Z24" s="40" t="s">
        <v>216</v>
      </c>
      <c r="AA24" s="41">
        <v>109653</v>
      </c>
      <c r="AB24" s="41">
        <v>46</v>
      </c>
      <c r="AD24" s="40" t="s">
        <v>39</v>
      </c>
      <c r="AE24" s="41">
        <v>0</v>
      </c>
      <c r="AG24" s="40" t="s">
        <v>10</v>
      </c>
      <c r="AH24" s="41">
        <v>1095684</v>
      </c>
      <c r="AI24" s="41">
        <v>70</v>
      </c>
      <c r="AJ24" s="10"/>
      <c r="AK24" s="40" t="s">
        <v>136</v>
      </c>
      <c r="AL24" s="41">
        <v>7</v>
      </c>
      <c r="AN24" s="40" t="s">
        <v>48</v>
      </c>
      <c r="AO24" s="41">
        <v>25</v>
      </c>
      <c r="AP24" s="41">
        <v>7</v>
      </c>
      <c r="AR24" s="40" t="s">
        <v>177</v>
      </c>
      <c r="AS24" s="41">
        <v>1</v>
      </c>
    </row>
    <row r="25" spans="1:45" ht="14.1" customHeight="1">
      <c r="A25" s="40" t="s">
        <v>375</v>
      </c>
      <c r="B25" s="41">
        <v>1</v>
      </c>
      <c r="C25" s="41">
        <v>1</v>
      </c>
      <c r="E25" s="40" t="s">
        <v>22</v>
      </c>
      <c r="F25" s="41">
        <v>8</v>
      </c>
      <c r="L25" s="23"/>
      <c r="M25" s="23"/>
      <c r="S25" s="40"/>
      <c r="T25" s="54"/>
      <c r="U25" s="52" t="s">
        <v>136</v>
      </c>
      <c r="V25" s="53" t="s">
        <v>19</v>
      </c>
      <c r="W25" s="41">
        <v>413</v>
      </c>
      <c r="X25" s="9"/>
      <c r="Y25" s="23"/>
      <c r="Z25" s="40" t="s">
        <v>217</v>
      </c>
      <c r="AA25" s="41">
        <v>11547</v>
      </c>
      <c r="AB25" s="41">
        <v>4</v>
      </c>
      <c r="AD25" s="40" t="s">
        <v>30</v>
      </c>
      <c r="AE25" s="41">
        <v>76</v>
      </c>
      <c r="AG25" s="40" t="s">
        <v>12</v>
      </c>
      <c r="AH25" s="41">
        <v>7302</v>
      </c>
      <c r="AI25" s="41">
        <v>6</v>
      </c>
      <c r="AJ25" s="10"/>
      <c r="AK25" s="40" t="s">
        <v>335</v>
      </c>
      <c r="AL25" s="41">
        <v>23</v>
      </c>
      <c r="AN25" s="40" t="s">
        <v>21</v>
      </c>
      <c r="AO25" s="41">
        <v>72</v>
      </c>
      <c r="AP25" s="41">
        <v>6</v>
      </c>
      <c r="AR25" s="40" t="s">
        <v>177</v>
      </c>
      <c r="AS25" s="41">
        <v>16</v>
      </c>
    </row>
    <row r="26" spans="1:45" ht="14.1" customHeight="1">
      <c r="A26" s="40" t="s">
        <v>14</v>
      </c>
      <c r="B26" s="41">
        <v>1131</v>
      </c>
      <c r="C26" s="41">
        <v>77</v>
      </c>
      <c r="E26" s="40" t="s">
        <v>11</v>
      </c>
      <c r="F26" s="41"/>
      <c r="L26" s="23"/>
      <c r="M26" s="23"/>
      <c r="S26" s="40"/>
      <c r="T26" s="54"/>
      <c r="U26" s="52" t="s">
        <v>37</v>
      </c>
      <c r="V26" s="53" t="s">
        <v>19</v>
      </c>
      <c r="W26" s="41">
        <v>73</v>
      </c>
      <c r="X26" s="9"/>
      <c r="Y26" s="23"/>
      <c r="Z26" s="40" t="s">
        <v>218</v>
      </c>
      <c r="AA26" s="41">
        <v>104356</v>
      </c>
      <c r="AB26" s="41">
        <v>48</v>
      </c>
      <c r="AD26" s="40" t="s">
        <v>14</v>
      </c>
      <c r="AE26" s="41">
        <v>9</v>
      </c>
      <c r="AG26" s="40" t="s">
        <v>21</v>
      </c>
      <c r="AH26" s="41">
        <v>5057</v>
      </c>
      <c r="AI26" s="41">
        <v>3</v>
      </c>
      <c r="AJ26" s="10"/>
      <c r="AK26" s="40" t="s">
        <v>136</v>
      </c>
      <c r="AL26" s="41">
        <v>58</v>
      </c>
      <c r="AN26" s="40" t="s">
        <v>75</v>
      </c>
      <c r="AO26" s="41">
        <v>41</v>
      </c>
      <c r="AP26" s="41">
        <v>6</v>
      </c>
      <c r="AR26" s="40" t="s">
        <v>177</v>
      </c>
      <c r="AS26" s="41">
        <v>1</v>
      </c>
    </row>
    <row r="27" spans="1:45" ht="14.1" customHeight="1">
      <c r="A27" s="40" t="s">
        <v>111</v>
      </c>
      <c r="B27" s="41"/>
      <c r="C27" s="41"/>
      <c r="E27" s="40" t="s">
        <v>343</v>
      </c>
      <c r="F27" s="41"/>
      <c r="L27" s="23"/>
      <c r="M27" s="23"/>
      <c r="S27" s="40" t="s">
        <v>14</v>
      </c>
      <c r="T27" s="54">
        <v>458</v>
      </c>
      <c r="U27" s="52" t="s">
        <v>136</v>
      </c>
      <c r="V27" s="53" t="s">
        <v>14</v>
      </c>
      <c r="W27" s="41">
        <v>292</v>
      </c>
      <c r="X27" s="9"/>
      <c r="Y27" s="23"/>
      <c r="Z27" s="40" t="s">
        <v>219</v>
      </c>
      <c r="AA27" s="41">
        <v>75854</v>
      </c>
      <c r="AB27" s="41">
        <v>10</v>
      </c>
      <c r="AD27" s="40" t="s">
        <v>111</v>
      </c>
      <c r="AE27" s="41">
        <v>2</v>
      </c>
      <c r="AG27" s="40" t="s">
        <v>114</v>
      </c>
      <c r="AH27" s="41">
        <v>9911</v>
      </c>
      <c r="AI27" s="41">
        <v>3</v>
      </c>
      <c r="AJ27" s="10"/>
      <c r="AK27" s="40" t="s">
        <v>14</v>
      </c>
      <c r="AL27" s="41">
        <v>4</v>
      </c>
      <c r="AN27" s="40" t="s">
        <v>47</v>
      </c>
      <c r="AO27" s="41">
        <v>32</v>
      </c>
      <c r="AP27" s="41">
        <v>6</v>
      </c>
      <c r="AR27" s="40" t="s">
        <v>177</v>
      </c>
      <c r="AS27" s="41">
        <v>1</v>
      </c>
    </row>
    <row r="28" spans="1:45" ht="14.1" customHeight="1">
      <c r="A28" s="40" t="s">
        <v>54</v>
      </c>
      <c r="B28" s="41">
        <v>31</v>
      </c>
      <c r="C28" s="41">
        <v>3</v>
      </c>
      <c r="E28" s="40" t="s">
        <v>23</v>
      </c>
      <c r="F28" s="41">
        <v>1</v>
      </c>
      <c r="L28" s="23"/>
      <c r="M28" s="23"/>
      <c r="S28" s="40"/>
      <c r="T28" s="54"/>
      <c r="U28" s="52" t="s">
        <v>37</v>
      </c>
      <c r="V28" s="53" t="s">
        <v>14</v>
      </c>
      <c r="W28" s="41">
        <v>40</v>
      </c>
      <c r="X28" s="9"/>
      <c r="Y28" s="23"/>
      <c r="Z28" s="40" t="s">
        <v>220</v>
      </c>
      <c r="AA28" s="41">
        <v>55235</v>
      </c>
      <c r="AB28" s="41">
        <v>26</v>
      </c>
      <c r="AD28" s="40" t="s">
        <v>48</v>
      </c>
      <c r="AE28" s="41">
        <v>2</v>
      </c>
      <c r="AG28" s="40" t="s">
        <v>32</v>
      </c>
      <c r="AH28" s="41">
        <v>4073</v>
      </c>
      <c r="AI28" s="41">
        <v>4</v>
      </c>
      <c r="AJ28" s="10"/>
      <c r="AK28" s="40" t="s">
        <v>136</v>
      </c>
      <c r="AL28" s="41">
        <v>8</v>
      </c>
      <c r="AN28" s="40" t="s">
        <v>37</v>
      </c>
      <c r="AO28" s="41">
        <v>51</v>
      </c>
      <c r="AP28" s="41">
        <v>5</v>
      </c>
      <c r="AR28" s="40" t="s">
        <v>177</v>
      </c>
      <c r="AS28" s="41">
        <v>1</v>
      </c>
    </row>
    <row r="29" spans="1:45" ht="14.1" customHeight="1">
      <c r="A29" s="40" t="s">
        <v>47</v>
      </c>
      <c r="B29" s="41">
        <v>98</v>
      </c>
      <c r="C29" s="41">
        <v>7</v>
      </c>
      <c r="E29" s="40" t="s">
        <v>47</v>
      </c>
      <c r="F29" s="41">
        <v>2</v>
      </c>
      <c r="L29" s="23"/>
      <c r="M29" s="23"/>
      <c r="S29" s="40"/>
      <c r="T29" s="54"/>
      <c r="U29" s="52" t="s">
        <v>14</v>
      </c>
      <c r="V29" s="53" t="s">
        <v>136</v>
      </c>
      <c r="W29" s="41">
        <v>122</v>
      </c>
      <c r="X29" s="9"/>
      <c r="Y29" s="23"/>
      <c r="Z29" s="40" t="s">
        <v>221</v>
      </c>
      <c r="AA29" s="41">
        <v>118775</v>
      </c>
      <c r="AB29" s="41">
        <v>20</v>
      </c>
      <c r="AD29" s="40" t="s">
        <v>72</v>
      </c>
      <c r="AE29" s="41">
        <v>11</v>
      </c>
      <c r="AG29" s="40" t="s">
        <v>295</v>
      </c>
      <c r="AH29" s="41">
        <v>2470</v>
      </c>
      <c r="AI29" s="41">
        <v>1</v>
      </c>
      <c r="AJ29" s="10"/>
      <c r="AK29" s="40" t="s">
        <v>136</v>
      </c>
      <c r="AL29" s="41">
        <v>1</v>
      </c>
      <c r="AN29" s="40" t="s">
        <v>24</v>
      </c>
      <c r="AO29" s="41">
        <v>41</v>
      </c>
      <c r="AP29" s="41">
        <v>5</v>
      </c>
      <c r="AR29" s="40" t="s">
        <v>177</v>
      </c>
      <c r="AS29" s="41">
        <v>2</v>
      </c>
    </row>
    <row r="30" spans="1:45" ht="14.1" customHeight="1">
      <c r="A30" s="40" t="s">
        <v>72</v>
      </c>
      <c r="B30" s="41">
        <v>423</v>
      </c>
      <c r="C30" s="41">
        <v>46</v>
      </c>
      <c r="E30" s="40" t="s">
        <v>406</v>
      </c>
      <c r="F30" s="41">
        <v>2</v>
      </c>
      <c r="L30" s="23"/>
      <c r="M30" s="23"/>
      <c r="S30" s="40"/>
      <c r="T30" s="54"/>
      <c r="U30" s="52" t="s">
        <v>14</v>
      </c>
      <c r="V30" s="53" t="s">
        <v>37</v>
      </c>
      <c r="W30" s="41">
        <v>4</v>
      </c>
      <c r="X30" s="9"/>
      <c r="Y30" s="23"/>
      <c r="Z30" s="40" t="s">
        <v>222</v>
      </c>
      <c r="AA30" s="41">
        <v>167968</v>
      </c>
      <c r="AB30" s="41">
        <v>51</v>
      </c>
      <c r="AD30" s="40" t="s">
        <v>20</v>
      </c>
      <c r="AE30" s="41">
        <v>2</v>
      </c>
      <c r="AF30" s="6"/>
      <c r="AG30" s="40" t="s">
        <v>296</v>
      </c>
      <c r="AH30" s="41">
        <v>15182</v>
      </c>
      <c r="AI30" s="41">
        <v>2</v>
      </c>
      <c r="AJ30" s="10"/>
      <c r="AK30" s="40" t="s">
        <v>20</v>
      </c>
      <c r="AL30" s="41">
        <v>2</v>
      </c>
      <c r="AN30" s="40" t="s">
        <v>22</v>
      </c>
      <c r="AO30" s="41">
        <v>16</v>
      </c>
      <c r="AP30" s="41">
        <v>5</v>
      </c>
      <c r="AR30" s="40" t="s">
        <v>177</v>
      </c>
      <c r="AS30" s="41">
        <v>1</v>
      </c>
    </row>
    <row r="31" spans="1:45" ht="14.1" customHeight="1">
      <c r="A31" s="40" t="s">
        <v>76</v>
      </c>
      <c r="B31" s="41">
        <v>26</v>
      </c>
      <c r="C31" s="41">
        <v>3</v>
      </c>
      <c r="F31" s="16"/>
      <c r="L31" s="23" t="str">
        <f t="shared" ref="L31" si="0">PROPER(H19)</f>
        <v/>
      </c>
      <c r="M31" s="23"/>
      <c r="O31" s="6"/>
      <c r="P31" s="6"/>
      <c r="S31" s="40" t="s">
        <v>10</v>
      </c>
      <c r="T31" s="54">
        <v>289</v>
      </c>
      <c r="U31" s="52" t="s">
        <v>136</v>
      </c>
      <c r="V31" s="53" t="s">
        <v>10</v>
      </c>
      <c r="W31" s="41">
        <v>168</v>
      </c>
      <c r="X31" s="9"/>
      <c r="Y31" s="23"/>
      <c r="Z31" s="40" t="s">
        <v>223</v>
      </c>
      <c r="AA31" s="41">
        <v>15710</v>
      </c>
      <c r="AB31" s="41">
        <v>11</v>
      </c>
      <c r="AD31" s="40" t="s">
        <v>31</v>
      </c>
      <c r="AE31" s="41">
        <v>58</v>
      </c>
      <c r="AG31" s="40" t="s">
        <v>22</v>
      </c>
      <c r="AH31" s="41">
        <v>1626</v>
      </c>
      <c r="AI31" s="41">
        <v>1</v>
      </c>
      <c r="AJ31" s="10"/>
      <c r="AK31" s="40" t="s">
        <v>136</v>
      </c>
      <c r="AL31" s="41">
        <v>5</v>
      </c>
      <c r="AN31" s="40" t="s">
        <v>39</v>
      </c>
      <c r="AO31" s="41">
        <v>41</v>
      </c>
      <c r="AP31" s="41">
        <v>4</v>
      </c>
      <c r="AR31" s="40" t="s">
        <v>177</v>
      </c>
      <c r="AS31" s="41">
        <v>5</v>
      </c>
    </row>
    <row r="32" spans="1:45" ht="14.1" customHeight="1">
      <c r="A32" s="40" t="s">
        <v>20</v>
      </c>
      <c r="B32" s="41">
        <v>676</v>
      </c>
      <c r="C32" s="41">
        <v>45</v>
      </c>
      <c r="E32"/>
      <c r="F32"/>
      <c r="L32" s="23"/>
      <c r="M32" s="23"/>
      <c r="O32" s="6"/>
      <c r="P32" s="6"/>
      <c r="S32" s="40"/>
      <c r="T32" s="54"/>
      <c r="U32" s="52" t="s">
        <v>37</v>
      </c>
      <c r="V32" s="53" t="s">
        <v>10</v>
      </c>
      <c r="W32" s="41">
        <v>31</v>
      </c>
      <c r="X32" s="9"/>
      <c r="Y32" s="23"/>
      <c r="Z32" s="40" t="s">
        <v>224</v>
      </c>
      <c r="AA32" s="41">
        <v>5309</v>
      </c>
      <c r="AB32" s="41">
        <v>5</v>
      </c>
      <c r="AD32" s="40" t="s">
        <v>10</v>
      </c>
      <c r="AE32" s="41">
        <v>30</v>
      </c>
      <c r="AG32" s="40" t="s">
        <v>297</v>
      </c>
      <c r="AH32" s="41">
        <v>3679</v>
      </c>
      <c r="AI32" s="41">
        <v>1</v>
      </c>
      <c r="AJ32" s="10"/>
      <c r="AK32" s="40" t="s">
        <v>31</v>
      </c>
      <c r="AL32" s="41">
        <v>14</v>
      </c>
      <c r="AN32" s="40" t="s">
        <v>23</v>
      </c>
      <c r="AO32" s="41">
        <v>15</v>
      </c>
      <c r="AP32" s="41">
        <v>4</v>
      </c>
      <c r="AR32" s="40" t="s">
        <v>177</v>
      </c>
      <c r="AS32" s="41">
        <v>2</v>
      </c>
    </row>
    <row r="33" spans="1:46" ht="14.1" customHeight="1">
      <c r="A33" s="40" t="s">
        <v>31</v>
      </c>
      <c r="B33" s="41">
        <v>1575</v>
      </c>
      <c r="C33" s="41">
        <v>99</v>
      </c>
      <c r="E33" s="34"/>
      <c r="F33" s="34"/>
      <c r="L33" s="23"/>
      <c r="M33" s="23"/>
      <c r="O33" s="6"/>
      <c r="P33" s="6"/>
      <c r="S33" s="40"/>
      <c r="T33" s="54"/>
      <c r="U33" s="52" t="s">
        <v>10</v>
      </c>
      <c r="V33" s="53" t="s">
        <v>136</v>
      </c>
      <c r="W33" s="41">
        <v>90</v>
      </c>
      <c r="X33" s="9"/>
      <c r="Y33" s="23"/>
      <c r="Z33" s="40" t="s">
        <v>225</v>
      </c>
      <c r="AA33" s="41">
        <v>2</v>
      </c>
      <c r="AB33" s="41">
        <v>1</v>
      </c>
      <c r="AD33" s="40" t="s">
        <v>12</v>
      </c>
      <c r="AE33" s="41">
        <v>4</v>
      </c>
      <c r="AG33" s="40" t="s">
        <v>298</v>
      </c>
      <c r="AH33" s="41">
        <v>18159</v>
      </c>
      <c r="AI33" s="41">
        <v>2</v>
      </c>
      <c r="AJ33" s="10"/>
      <c r="AK33" s="40" t="s">
        <v>136</v>
      </c>
      <c r="AL33" s="41">
        <v>12</v>
      </c>
      <c r="AN33" s="40" t="s">
        <v>114</v>
      </c>
      <c r="AO33" s="41">
        <v>74</v>
      </c>
      <c r="AP33" s="41">
        <v>3</v>
      </c>
    </row>
    <row r="34" spans="1:46" ht="14.1" customHeight="1">
      <c r="A34" s="40" t="s">
        <v>10</v>
      </c>
      <c r="B34" s="41">
        <v>503</v>
      </c>
      <c r="C34" s="41">
        <v>64</v>
      </c>
      <c r="L34" s="23"/>
      <c r="M34" s="23"/>
      <c r="O34" s="6"/>
      <c r="P34" s="6"/>
      <c r="S34" s="40" t="s">
        <v>72</v>
      </c>
      <c r="T34" s="54">
        <v>207</v>
      </c>
      <c r="U34" s="52" t="s">
        <v>136</v>
      </c>
      <c r="V34" s="53" t="s">
        <v>72</v>
      </c>
      <c r="W34" s="41">
        <v>124</v>
      </c>
      <c r="X34" s="9"/>
      <c r="Y34" s="23"/>
      <c r="Z34" s="23"/>
      <c r="AD34" s="40" t="s">
        <v>21</v>
      </c>
      <c r="AE34" s="41">
        <v>1</v>
      </c>
      <c r="AG34" s="40" t="s">
        <v>182</v>
      </c>
      <c r="AH34" s="41">
        <v>3433</v>
      </c>
      <c r="AI34" s="41">
        <v>3</v>
      </c>
      <c r="AJ34" s="10"/>
      <c r="AK34" s="40" t="s">
        <v>10</v>
      </c>
      <c r="AL34" s="41">
        <v>9</v>
      </c>
      <c r="AN34" s="40" t="s">
        <v>76</v>
      </c>
      <c r="AO34" s="41">
        <v>15</v>
      </c>
      <c r="AP34" s="41">
        <v>3</v>
      </c>
      <c r="AR34"/>
      <c r="AS34"/>
      <c r="AT34"/>
    </row>
    <row r="35" spans="1:46" ht="14.1" customHeight="1">
      <c r="A35" s="40" t="s">
        <v>12</v>
      </c>
      <c r="B35" s="41">
        <v>79</v>
      </c>
      <c r="C35" s="41">
        <v>12</v>
      </c>
      <c r="L35" s="23"/>
      <c r="M35" s="23"/>
      <c r="O35" s="6"/>
      <c r="P35" s="6"/>
      <c r="S35" s="40"/>
      <c r="T35" s="54"/>
      <c r="U35" s="52" t="s">
        <v>37</v>
      </c>
      <c r="V35" s="53" t="s">
        <v>72</v>
      </c>
      <c r="W35" s="41">
        <v>24</v>
      </c>
      <c r="X35" s="9"/>
      <c r="Y35" s="23"/>
      <c r="Z35"/>
      <c r="AA35"/>
      <c r="AB35"/>
      <c r="AD35" s="40" t="s">
        <v>32</v>
      </c>
      <c r="AE35" s="41">
        <v>1</v>
      </c>
      <c r="AG35" s="40" t="s">
        <v>299</v>
      </c>
      <c r="AH35" s="41">
        <v>1796</v>
      </c>
      <c r="AI35" s="41">
        <v>1</v>
      </c>
      <c r="AJ35" s="10"/>
      <c r="AK35" s="40" t="s">
        <v>136</v>
      </c>
      <c r="AL35" s="41">
        <v>7</v>
      </c>
      <c r="AN35" s="40" t="s">
        <v>111</v>
      </c>
      <c r="AO35" s="41">
        <v>255</v>
      </c>
      <c r="AP35" s="41">
        <v>2</v>
      </c>
      <c r="AR35" s="23"/>
      <c r="AS35" s="23"/>
      <c r="AT35" s="23"/>
    </row>
    <row r="36" spans="1:46" ht="14.1" customHeight="1">
      <c r="A36" s="40" t="s">
        <v>56</v>
      </c>
      <c r="B36" s="41">
        <v>12</v>
      </c>
      <c r="C36" s="41">
        <v>1</v>
      </c>
      <c r="L36" s="23"/>
      <c r="M36" s="23"/>
      <c r="O36" s="6"/>
      <c r="P36" s="6"/>
      <c r="S36" s="40"/>
      <c r="T36" s="54"/>
      <c r="U36" s="52" t="s">
        <v>72</v>
      </c>
      <c r="V36" s="53" t="s">
        <v>136</v>
      </c>
      <c r="W36" s="41">
        <v>59</v>
      </c>
      <c r="X36" s="9"/>
      <c r="Y36" s="23"/>
      <c r="Z36" s="23"/>
      <c r="AA36" s="23"/>
      <c r="AB36" s="23"/>
      <c r="AD36" s="40" t="s">
        <v>20</v>
      </c>
      <c r="AE36" s="41">
        <v>9</v>
      </c>
      <c r="AG36" s="40" t="s">
        <v>300</v>
      </c>
      <c r="AH36" s="41">
        <v>14284</v>
      </c>
      <c r="AI36" s="41">
        <v>3</v>
      </c>
      <c r="AJ36" s="10"/>
      <c r="AK36" s="40" t="s">
        <v>21</v>
      </c>
      <c r="AL36" s="41">
        <v>1</v>
      </c>
      <c r="AN36" s="40" t="s">
        <v>57</v>
      </c>
      <c r="AO36" s="41">
        <v>17</v>
      </c>
      <c r="AP36" s="41">
        <v>2</v>
      </c>
    </row>
    <row r="37" spans="1:46" ht="14.1" customHeight="1">
      <c r="A37" s="40" t="s">
        <v>21</v>
      </c>
      <c r="B37" s="41">
        <v>74</v>
      </c>
      <c r="C37" s="41">
        <v>12</v>
      </c>
      <c r="L37" s="23"/>
      <c r="M37" s="23"/>
      <c r="S37" s="40" t="s">
        <v>28</v>
      </c>
      <c r="T37" s="54">
        <v>171</v>
      </c>
      <c r="U37" s="52" t="s">
        <v>28</v>
      </c>
      <c r="V37" s="53" t="s">
        <v>136</v>
      </c>
      <c r="W37" s="41">
        <v>38</v>
      </c>
      <c r="X37" s="9"/>
      <c r="Y37" s="23"/>
      <c r="AD37" s="40" t="s">
        <v>15</v>
      </c>
      <c r="AE37" s="41">
        <v>1</v>
      </c>
      <c r="AG37" s="40" t="s">
        <v>301</v>
      </c>
      <c r="AH37" s="41">
        <v>4359</v>
      </c>
      <c r="AI37" s="41">
        <v>1</v>
      </c>
      <c r="AJ37" s="10"/>
      <c r="AK37" s="40" t="s">
        <v>136</v>
      </c>
      <c r="AL37" s="41">
        <v>1</v>
      </c>
      <c r="AN37" s="40" t="s">
        <v>74</v>
      </c>
      <c r="AO37" s="41">
        <v>11</v>
      </c>
      <c r="AP37" s="41">
        <v>2</v>
      </c>
    </row>
    <row r="38" spans="1:46" ht="14.1" customHeight="1">
      <c r="A38" s="40" t="s">
        <v>49</v>
      </c>
      <c r="B38" s="41">
        <v>7</v>
      </c>
      <c r="C38" s="41">
        <v>1</v>
      </c>
      <c r="J38"/>
      <c r="L38" s="23"/>
      <c r="M38" s="23"/>
      <c r="S38" s="40"/>
      <c r="T38" s="54"/>
      <c r="U38" s="52" t="s">
        <v>136</v>
      </c>
      <c r="V38" s="53" t="s">
        <v>28</v>
      </c>
      <c r="W38" s="41">
        <v>133</v>
      </c>
      <c r="X38" s="9"/>
      <c r="Y38" s="23"/>
      <c r="AD38" s="40" t="s">
        <v>37</v>
      </c>
      <c r="AE38" s="41">
        <v>1</v>
      </c>
      <c r="AG38" s="40" t="s">
        <v>302</v>
      </c>
      <c r="AH38" s="41">
        <v>8382</v>
      </c>
      <c r="AI38" s="41">
        <v>2</v>
      </c>
      <c r="AJ38" s="10"/>
      <c r="AK38" s="40" t="s">
        <v>336</v>
      </c>
      <c r="AL38" s="41">
        <v>1</v>
      </c>
      <c r="AN38" s="40" t="s">
        <v>105</v>
      </c>
      <c r="AO38" s="41">
        <v>6</v>
      </c>
      <c r="AP38" s="41">
        <v>1</v>
      </c>
    </row>
    <row r="39" spans="1:46" ht="14.1" customHeight="1">
      <c r="A39" s="40" t="s">
        <v>114</v>
      </c>
      <c r="B39" s="41">
        <v>4</v>
      </c>
      <c r="C39" s="41">
        <v>1</v>
      </c>
      <c r="J39"/>
      <c r="L39" s="23"/>
      <c r="M39" s="23"/>
      <c r="S39" s="40" t="s">
        <v>20</v>
      </c>
      <c r="T39" s="54">
        <v>166</v>
      </c>
      <c r="U39" s="52" t="s">
        <v>136</v>
      </c>
      <c r="V39" s="53" t="s">
        <v>20</v>
      </c>
      <c r="W39" s="41">
        <v>96</v>
      </c>
      <c r="X39" s="9"/>
      <c r="Y39" s="23"/>
      <c r="AD39" s="40" t="s">
        <v>76</v>
      </c>
      <c r="AE39" s="41">
        <v>1</v>
      </c>
      <c r="AG39" s="40" t="s">
        <v>303</v>
      </c>
      <c r="AH39" s="41">
        <v>2802</v>
      </c>
      <c r="AI39" s="41">
        <v>1</v>
      </c>
      <c r="AJ39" s="10"/>
      <c r="AN39" s="40" t="s">
        <v>102</v>
      </c>
      <c r="AO39" s="41">
        <v>5</v>
      </c>
      <c r="AP39" s="41">
        <v>1</v>
      </c>
    </row>
    <row r="40" spans="1:46" ht="14.1" customHeight="1">
      <c r="A40" s="40" t="s">
        <v>32</v>
      </c>
      <c r="B40" s="41">
        <v>326</v>
      </c>
      <c r="C40" s="41">
        <v>2</v>
      </c>
      <c r="I40" s="23"/>
      <c r="J40"/>
      <c r="L40" s="23"/>
      <c r="M40" s="23"/>
      <c r="S40" s="40"/>
      <c r="T40" s="54"/>
      <c r="U40" s="52" t="s">
        <v>37</v>
      </c>
      <c r="V40" s="53" t="s">
        <v>20</v>
      </c>
      <c r="W40" s="41">
        <v>11</v>
      </c>
      <c r="X40" s="9"/>
      <c r="Y40" s="23"/>
      <c r="AD40" s="23"/>
      <c r="AE40" s="23"/>
      <c r="AG40" s="40" t="s">
        <v>304</v>
      </c>
      <c r="AH40" s="41">
        <v>1864</v>
      </c>
      <c r="AI40" s="41">
        <v>1</v>
      </c>
      <c r="AJ40" s="10"/>
      <c r="AN40" s="40" t="s">
        <v>53</v>
      </c>
      <c r="AO40" s="41">
        <v>3</v>
      </c>
      <c r="AP40" s="41">
        <v>1</v>
      </c>
    </row>
    <row r="41" spans="1:46" ht="14.1" customHeight="1">
      <c r="A41" s="35"/>
      <c r="B41" s="36"/>
      <c r="I41" s="23"/>
      <c r="J41"/>
      <c r="L41" s="23"/>
      <c r="M41" s="23"/>
      <c r="S41" s="40"/>
      <c r="T41" s="54"/>
      <c r="U41" s="52" t="s">
        <v>20</v>
      </c>
      <c r="V41" s="53" t="s">
        <v>136</v>
      </c>
      <c r="W41" s="41">
        <v>59</v>
      </c>
      <c r="X41" s="9"/>
      <c r="Y41" s="23"/>
      <c r="AD41" s="23"/>
      <c r="AE41" s="23"/>
      <c r="AG41" s="40" t="s">
        <v>305</v>
      </c>
      <c r="AH41" s="41">
        <v>26750</v>
      </c>
      <c r="AI41" s="41">
        <v>1</v>
      </c>
      <c r="AJ41" s="10"/>
      <c r="AK41"/>
      <c r="AL41"/>
      <c r="AN41" s="40" t="s">
        <v>121</v>
      </c>
      <c r="AO41" s="41">
        <v>3</v>
      </c>
      <c r="AP41" s="41">
        <v>1</v>
      </c>
    </row>
    <row r="42" spans="1:46" ht="14.1" customHeight="1">
      <c r="A42"/>
      <c r="B42"/>
      <c r="C42"/>
      <c r="I42" s="23"/>
      <c r="J42"/>
      <c r="L42" s="23"/>
      <c r="M42" s="23"/>
      <c r="S42" s="40" t="s">
        <v>12</v>
      </c>
      <c r="T42" s="54">
        <v>146</v>
      </c>
      <c r="U42" s="52" t="s">
        <v>136</v>
      </c>
      <c r="V42" s="53" t="s">
        <v>12</v>
      </c>
      <c r="W42" s="41">
        <v>97</v>
      </c>
      <c r="X42" s="9"/>
      <c r="Y42" s="23"/>
      <c r="AD42" s="23"/>
      <c r="AE42" s="23"/>
      <c r="AG42" s="40" t="s">
        <v>306</v>
      </c>
      <c r="AH42" s="41">
        <v>3083</v>
      </c>
      <c r="AI42" s="41">
        <v>1</v>
      </c>
      <c r="AJ42" s="10"/>
      <c r="AK42" s="23"/>
      <c r="AL42" s="23"/>
    </row>
    <row r="43" spans="1:46" ht="14.1" customHeight="1">
      <c r="C43" s="32"/>
      <c r="I43" s="23"/>
      <c r="J43"/>
      <c r="L43" s="23"/>
      <c r="M43" s="23"/>
      <c r="S43" s="40"/>
      <c r="T43" s="54"/>
      <c r="U43" s="52" t="s">
        <v>37</v>
      </c>
      <c r="V43" s="53" t="s">
        <v>12</v>
      </c>
      <c r="W43" s="41">
        <v>11</v>
      </c>
      <c r="X43" s="9"/>
      <c r="Y43" s="23"/>
      <c r="AD43" s="23"/>
      <c r="AE43" s="23"/>
      <c r="AG43" s="40" t="s">
        <v>307</v>
      </c>
      <c r="AH43" s="41">
        <v>3044</v>
      </c>
      <c r="AI43" s="41">
        <v>1</v>
      </c>
      <c r="AJ43" s="10"/>
    </row>
    <row r="44" spans="1:46" ht="14.1" customHeight="1">
      <c r="I44" s="23"/>
      <c r="J44"/>
      <c r="L44" s="23"/>
      <c r="M44" s="23"/>
      <c r="S44" s="40"/>
      <c r="T44" s="54"/>
      <c r="U44" s="52" t="s">
        <v>12</v>
      </c>
      <c r="V44" s="53" t="s">
        <v>136</v>
      </c>
      <c r="W44" s="41">
        <v>38</v>
      </c>
      <c r="X44" s="9"/>
      <c r="Y44" s="23"/>
      <c r="AD44" s="23"/>
      <c r="AE44" s="23"/>
      <c r="AG44" s="40" t="s">
        <v>308</v>
      </c>
      <c r="AH44" s="41">
        <v>105072</v>
      </c>
      <c r="AI44" s="41">
        <v>15</v>
      </c>
      <c r="AJ44" s="10"/>
    </row>
    <row r="45" spans="1:46" ht="14.1" customHeight="1">
      <c r="I45" s="23"/>
      <c r="J45"/>
      <c r="L45" s="23"/>
      <c r="M45" s="23"/>
      <c r="S45" s="40" t="s">
        <v>23</v>
      </c>
      <c r="T45" s="54">
        <v>132</v>
      </c>
      <c r="U45" s="52" t="s">
        <v>136</v>
      </c>
      <c r="V45" s="53" t="s">
        <v>23</v>
      </c>
      <c r="W45" s="41">
        <v>81</v>
      </c>
      <c r="X45" s="9"/>
      <c r="Y45" s="23"/>
      <c r="AD45" s="23"/>
      <c r="AE45" s="23"/>
      <c r="AG45" s="40" t="s">
        <v>309</v>
      </c>
      <c r="AH45" s="41">
        <v>5997</v>
      </c>
      <c r="AI45" s="41">
        <v>1</v>
      </c>
      <c r="AJ45" s="10"/>
    </row>
    <row r="46" spans="1:46" ht="14.1" customHeight="1">
      <c r="I46" s="23"/>
      <c r="J46"/>
      <c r="L46" s="23"/>
      <c r="M46" s="23"/>
      <c r="S46" s="40"/>
      <c r="T46" s="54"/>
      <c r="U46" s="52" t="s">
        <v>37</v>
      </c>
      <c r="V46" s="53" t="s">
        <v>23</v>
      </c>
      <c r="W46" s="41">
        <v>24</v>
      </c>
      <c r="X46" s="9"/>
      <c r="Y46" s="23"/>
      <c r="AD46" s="23"/>
      <c r="AE46" s="23"/>
      <c r="AG46" s="10"/>
      <c r="AH46" s="10"/>
      <c r="AI46" s="10"/>
      <c r="AJ46" s="10"/>
    </row>
    <row r="47" spans="1:46" ht="14.1" customHeight="1">
      <c r="I47" s="23"/>
      <c r="J47"/>
      <c r="L47" s="23"/>
      <c r="M47" s="23"/>
      <c r="S47" s="40"/>
      <c r="T47" s="54"/>
      <c r="U47" s="52" t="s">
        <v>23</v>
      </c>
      <c r="V47" s="53" t="s">
        <v>136</v>
      </c>
      <c r="W47" s="41">
        <v>27</v>
      </c>
      <c r="X47" s="9"/>
      <c r="Y47" s="23"/>
      <c r="AD47" s="23"/>
      <c r="AE47" s="23"/>
      <c r="AG47" s="10"/>
      <c r="AH47" s="10"/>
      <c r="AI47" s="10"/>
      <c r="AJ47" s="10"/>
    </row>
    <row r="48" spans="1:46" ht="14.1" customHeight="1">
      <c r="I48" s="23"/>
      <c r="J48"/>
      <c r="L48" s="23"/>
      <c r="M48" s="23"/>
      <c r="S48" s="40" t="s">
        <v>31</v>
      </c>
      <c r="T48" s="54">
        <v>160</v>
      </c>
      <c r="U48" s="52" t="s">
        <v>136</v>
      </c>
      <c r="V48" s="53" t="s">
        <v>31</v>
      </c>
      <c r="W48" s="41">
        <v>82</v>
      </c>
      <c r="X48" s="9"/>
      <c r="Y48" s="23"/>
      <c r="AD48" s="23"/>
      <c r="AE48" s="23"/>
      <c r="AG48" s="10"/>
      <c r="AH48" s="10"/>
      <c r="AI48" s="10"/>
      <c r="AJ48" s="10"/>
    </row>
    <row r="49" spans="9:36" ht="14.1" customHeight="1">
      <c r="I49" s="23"/>
      <c r="J49"/>
      <c r="L49" s="23"/>
      <c r="M49" s="23"/>
      <c r="S49" s="40"/>
      <c r="T49" s="54"/>
      <c r="U49" s="52" t="s">
        <v>37</v>
      </c>
      <c r="V49" s="53" t="s">
        <v>31</v>
      </c>
      <c r="W49" s="41">
        <v>8</v>
      </c>
      <c r="X49" s="9"/>
      <c r="Y49" s="23"/>
      <c r="AD49" s="23"/>
      <c r="AE49" s="23"/>
      <c r="AG49"/>
      <c r="AH49"/>
      <c r="AI49"/>
      <c r="AJ49" s="10"/>
    </row>
    <row r="50" spans="9:36" ht="14.1" customHeight="1">
      <c r="I50" s="23"/>
      <c r="J50"/>
      <c r="L50" s="23"/>
      <c r="M50" s="23"/>
      <c r="S50" s="40"/>
      <c r="T50" s="54"/>
      <c r="U50" s="52" t="s">
        <v>31</v>
      </c>
      <c r="V50" s="53" t="s">
        <v>136</v>
      </c>
      <c r="W50" s="41">
        <v>70</v>
      </c>
      <c r="X50" s="9"/>
      <c r="Y50" s="23"/>
      <c r="AG50" s="25"/>
      <c r="AH50" s="23"/>
      <c r="AI50" s="23"/>
      <c r="AJ50" s="10"/>
    </row>
    <row r="51" spans="9:36" ht="14.1" customHeight="1">
      <c r="I51" s="23"/>
      <c r="J51"/>
      <c r="L51" s="23"/>
      <c r="M51" s="23"/>
      <c r="S51" s="40" t="s">
        <v>24</v>
      </c>
      <c r="T51" s="54">
        <v>73</v>
      </c>
      <c r="U51" s="52" t="s">
        <v>24</v>
      </c>
      <c r="V51" s="53" t="s">
        <v>136</v>
      </c>
      <c r="W51" s="41">
        <v>23</v>
      </c>
      <c r="X51" s="9"/>
      <c r="Y51" s="23"/>
      <c r="AJ51" s="10"/>
    </row>
    <row r="52" spans="9:36" ht="14.1" customHeight="1">
      <c r="I52" s="23"/>
      <c r="J52"/>
      <c r="L52" s="23"/>
      <c r="M52" s="23"/>
      <c r="S52" s="40"/>
      <c r="T52" s="54"/>
      <c r="U52" s="52" t="s">
        <v>136</v>
      </c>
      <c r="V52" s="53" t="s">
        <v>24</v>
      </c>
      <c r="W52" s="41">
        <v>49</v>
      </c>
      <c r="X52" s="9"/>
      <c r="Y52" s="23"/>
      <c r="AJ52" s="10"/>
    </row>
    <row r="53" spans="9:36" ht="14.1" customHeight="1">
      <c r="I53" s="23"/>
      <c r="J53"/>
      <c r="L53" s="23"/>
      <c r="M53" s="23"/>
      <c r="S53" s="40"/>
      <c r="T53" s="54"/>
      <c r="U53" s="52" t="s">
        <v>37</v>
      </c>
      <c r="V53" s="53" t="s">
        <v>24</v>
      </c>
      <c r="W53" s="41">
        <v>1</v>
      </c>
      <c r="X53" s="9"/>
      <c r="Y53" s="23"/>
      <c r="AJ53" s="10"/>
    </row>
    <row r="54" spans="9:36" ht="15">
      <c r="I54" s="23"/>
      <c r="J54"/>
      <c r="L54" s="23"/>
      <c r="M54" s="23"/>
      <c r="S54" s="40" t="s">
        <v>11</v>
      </c>
      <c r="T54" s="54">
        <v>67</v>
      </c>
      <c r="U54" s="52" t="s">
        <v>136</v>
      </c>
      <c r="V54" s="53" t="s">
        <v>11</v>
      </c>
      <c r="W54" s="41">
        <v>61</v>
      </c>
      <c r="X54" s="9"/>
      <c r="Y54" s="23"/>
      <c r="AJ54" s="10"/>
    </row>
    <row r="55" spans="9:36" ht="15">
      <c r="I55" s="23"/>
      <c r="J55"/>
      <c r="L55" s="23"/>
      <c r="M55" s="23"/>
      <c r="S55" s="40"/>
      <c r="T55" s="54"/>
      <c r="U55" s="52" t="s">
        <v>11</v>
      </c>
      <c r="V55" s="53" t="s">
        <v>136</v>
      </c>
      <c r="W55" s="41">
        <v>6</v>
      </c>
      <c r="X55" s="9"/>
      <c r="Y55" s="23"/>
      <c r="AJ55" s="10"/>
    </row>
    <row r="56" spans="9:36" ht="15">
      <c r="J56"/>
      <c r="L56" s="23"/>
      <c r="M56" s="23"/>
      <c r="S56" s="40" t="s">
        <v>21</v>
      </c>
      <c r="T56" s="54">
        <v>50</v>
      </c>
      <c r="U56" s="52" t="s">
        <v>136</v>
      </c>
      <c r="V56" s="53" t="s">
        <v>21</v>
      </c>
      <c r="W56" s="41">
        <v>37</v>
      </c>
      <c r="X56" s="9"/>
      <c r="Y56" s="23"/>
      <c r="AJ56" s="10"/>
    </row>
    <row r="57" spans="9:36" ht="15">
      <c r="J57"/>
      <c r="L57" s="23"/>
      <c r="M57" s="23"/>
      <c r="S57" s="40"/>
      <c r="T57" s="54"/>
      <c r="U57" s="52" t="s">
        <v>21</v>
      </c>
      <c r="V57" s="53" t="s">
        <v>136</v>
      </c>
      <c r="W57" s="41">
        <v>13</v>
      </c>
      <c r="X57" s="24"/>
      <c r="Y57" s="23"/>
      <c r="AJ57" s="10"/>
    </row>
    <row r="58" spans="9:36" ht="15">
      <c r="J58"/>
      <c r="L58" s="23"/>
      <c r="M58" s="23"/>
      <c r="S58" s="40" t="s">
        <v>22</v>
      </c>
      <c r="T58" s="54">
        <v>43</v>
      </c>
      <c r="U58" s="52" t="s">
        <v>136</v>
      </c>
      <c r="V58" s="53" t="s">
        <v>22</v>
      </c>
      <c r="W58" s="41">
        <v>29</v>
      </c>
      <c r="X58" s="24"/>
      <c r="Y58" s="23"/>
      <c r="AJ58" s="10"/>
    </row>
    <row r="59" spans="9:36" ht="15">
      <c r="J59"/>
      <c r="L59" s="23"/>
      <c r="M59" s="23"/>
      <c r="S59" s="40"/>
      <c r="T59" s="54"/>
      <c r="U59" s="52" t="s">
        <v>22</v>
      </c>
      <c r="V59" s="53" t="s">
        <v>136</v>
      </c>
      <c r="W59" s="41">
        <v>14</v>
      </c>
      <c r="X59" s="24"/>
      <c r="Y59" s="23"/>
      <c r="AJ59" s="10"/>
    </row>
    <row r="60" spans="9:36" ht="15">
      <c r="J60"/>
      <c r="L60" s="23"/>
      <c r="M60" s="23"/>
      <c r="S60" s="40" t="s">
        <v>170</v>
      </c>
      <c r="T60" s="54">
        <v>34</v>
      </c>
      <c r="U60" s="52" t="s">
        <v>136</v>
      </c>
      <c r="V60" s="53" t="s">
        <v>170</v>
      </c>
      <c r="W60" s="41">
        <v>25</v>
      </c>
      <c r="X60" s="24"/>
      <c r="Y60" s="23"/>
      <c r="AJ60" s="10"/>
    </row>
    <row r="61" spans="9:36">
      <c r="L61" s="23"/>
      <c r="M61" s="23"/>
      <c r="S61" s="40"/>
      <c r="T61" s="54"/>
      <c r="U61" s="52" t="s">
        <v>37</v>
      </c>
      <c r="V61" s="53" t="s">
        <v>170</v>
      </c>
      <c r="W61" s="41">
        <v>1</v>
      </c>
      <c r="X61" s="24"/>
      <c r="Y61" s="23"/>
      <c r="AJ61" s="10"/>
    </row>
    <row r="62" spans="9:36">
      <c r="L62" s="23"/>
      <c r="M62" s="23"/>
      <c r="S62" s="40"/>
      <c r="T62" s="54"/>
      <c r="U62" s="52" t="s">
        <v>170</v>
      </c>
      <c r="V62" s="53" t="s">
        <v>136</v>
      </c>
      <c r="W62" s="41">
        <v>8</v>
      </c>
      <c r="X62" s="24"/>
      <c r="Y62" s="23"/>
      <c r="AJ62" s="10"/>
    </row>
    <row r="63" spans="9:36">
      <c r="L63" s="23"/>
      <c r="M63" s="23"/>
      <c r="S63" s="40" t="s">
        <v>36</v>
      </c>
      <c r="T63" s="54">
        <v>33</v>
      </c>
      <c r="U63" s="52" t="s">
        <v>136</v>
      </c>
      <c r="V63" s="53" t="s">
        <v>36</v>
      </c>
      <c r="W63" s="41">
        <v>33</v>
      </c>
      <c r="X63" s="24"/>
      <c r="Y63" s="23"/>
      <c r="AJ63" s="10"/>
    </row>
    <row r="64" spans="9:36" ht="25.5">
      <c r="L64" s="23"/>
      <c r="M64" s="23"/>
      <c r="S64" s="40" t="s">
        <v>169</v>
      </c>
      <c r="T64" s="54">
        <v>23</v>
      </c>
      <c r="U64" s="52" t="s">
        <v>136</v>
      </c>
      <c r="V64" s="53" t="s">
        <v>169</v>
      </c>
      <c r="W64" s="41">
        <v>17</v>
      </c>
      <c r="X64" s="24"/>
      <c r="Y64" s="23"/>
      <c r="AJ64" s="10"/>
    </row>
    <row r="65" spans="12:36">
      <c r="L65" s="23"/>
      <c r="M65" s="23"/>
      <c r="S65" s="40"/>
      <c r="T65" s="54"/>
      <c r="U65" s="52" t="s">
        <v>169</v>
      </c>
      <c r="V65" s="53" t="s">
        <v>136</v>
      </c>
      <c r="W65" s="41">
        <v>6</v>
      </c>
      <c r="X65" s="24"/>
      <c r="Y65" s="23"/>
      <c r="AJ65" s="10"/>
    </row>
    <row r="66" spans="12:36">
      <c r="L66" s="23"/>
      <c r="M66" s="23"/>
      <c r="S66" s="40" t="s">
        <v>76</v>
      </c>
      <c r="T66" s="54">
        <v>22</v>
      </c>
      <c r="U66" s="52" t="s">
        <v>136</v>
      </c>
      <c r="V66" s="53" t="s">
        <v>76</v>
      </c>
      <c r="W66" s="41">
        <v>16</v>
      </c>
      <c r="X66" s="24"/>
      <c r="Y66" s="23"/>
      <c r="AJ66" s="10"/>
    </row>
    <row r="67" spans="12:36">
      <c r="L67" s="23"/>
      <c r="M67" s="23"/>
      <c r="S67" s="40"/>
      <c r="T67" s="54"/>
      <c r="U67" s="52" t="s">
        <v>76</v>
      </c>
      <c r="V67" s="53" t="s">
        <v>136</v>
      </c>
      <c r="W67" s="41">
        <v>6</v>
      </c>
      <c r="X67" s="24"/>
      <c r="Y67" s="23"/>
      <c r="AJ67" s="10"/>
    </row>
    <row r="68" spans="12:36">
      <c r="L68" s="23"/>
      <c r="M68" s="23"/>
      <c r="S68" s="40" t="s">
        <v>47</v>
      </c>
      <c r="T68" s="54">
        <v>20</v>
      </c>
      <c r="U68" s="52" t="s">
        <v>136</v>
      </c>
      <c r="V68" s="53" t="s">
        <v>47</v>
      </c>
      <c r="W68" s="41">
        <v>16</v>
      </c>
      <c r="X68" s="24"/>
      <c r="Y68" s="23"/>
      <c r="AJ68" s="10"/>
    </row>
    <row r="69" spans="12:36">
      <c r="L69" s="23"/>
      <c r="M69" s="23"/>
      <c r="S69" s="40"/>
      <c r="T69" s="54"/>
      <c r="U69" s="52" t="s">
        <v>47</v>
      </c>
      <c r="V69" s="53" t="s">
        <v>136</v>
      </c>
      <c r="W69" s="41">
        <v>4</v>
      </c>
      <c r="X69" s="24"/>
      <c r="Y69" s="23"/>
      <c r="AJ69" s="10"/>
    </row>
    <row r="70" spans="12:36">
      <c r="L70" s="23"/>
      <c r="M70" s="23"/>
      <c r="S70" s="40" t="s">
        <v>32</v>
      </c>
      <c r="T70" s="54">
        <v>20</v>
      </c>
      <c r="U70" s="52" t="s">
        <v>136</v>
      </c>
      <c r="V70" s="53" t="s">
        <v>32</v>
      </c>
      <c r="W70" s="41">
        <v>16</v>
      </c>
      <c r="X70" s="24"/>
      <c r="Y70" s="23"/>
      <c r="AJ70" s="10"/>
    </row>
    <row r="71" spans="12:36">
      <c r="L71" s="23"/>
      <c r="M71" s="23"/>
      <c r="S71" s="40"/>
      <c r="T71" s="54"/>
      <c r="U71" s="52" t="s">
        <v>32</v>
      </c>
      <c r="V71" s="53" t="s">
        <v>136</v>
      </c>
      <c r="W71" s="41">
        <v>4</v>
      </c>
      <c r="X71" s="24"/>
      <c r="Y71" s="23"/>
      <c r="AJ71" s="10"/>
    </row>
    <row r="72" spans="12:36">
      <c r="L72" s="23"/>
      <c r="M72" s="23"/>
      <c r="S72" s="40" t="s">
        <v>158</v>
      </c>
      <c r="T72" s="54">
        <v>19</v>
      </c>
      <c r="U72" s="52" t="s">
        <v>136</v>
      </c>
      <c r="V72" s="53" t="s">
        <v>158</v>
      </c>
      <c r="W72" s="41">
        <v>14</v>
      </c>
      <c r="X72" s="24"/>
      <c r="Y72" s="23"/>
      <c r="AJ72" s="10"/>
    </row>
    <row r="73" spans="12:36">
      <c r="L73" s="23"/>
      <c r="M73" s="23"/>
      <c r="S73" s="40"/>
      <c r="T73" s="54"/>
      <c r="U73" s="52" t="s">
        <v>158</v>
      </c>
      <c r="V73" s="53" t="s">
        <v>136</v>
      </c>
      <c r="W73" s="41">
        <v>5</v>
      </c>
      <c r="X73" s="24"/>
      <c r="Y73" s="23"/>
      <c r="AJ73" s="10"/>
    </row>
    <row r="74" spans="12:36">
      <c r="L74" s="23"/>
      <c r="M74" s="23"/>
      <c r="S74" s="40" t="s">
        <v>58</v>
      </c>
      <c r="T74" s="54">
        <v>19</v>
      </c>
      <c r="U74" s="52" t="s">
        <v>136</v>
      </c>
      <c r="V74" s="53" t="s">
        <v>58</v>
      </c>
      <c r="W74" s="41">
        <v>12</v>
      </c>
      <c r="X74" s="24"/>
      <c r="Y74" s="23"/>
      <c r="AJ74" s="10"/>
    </row>
    <row r="75" spans="12:36">
      <c r="L75" s="23"/>
      <c r="M75" s="23"/>
      <c r="S75" s="40"/>
      <c r="T75" s="54"/>
      <c r="U75" s="52" t="s">
        <v>58</v>
      </c>
      <c r="V75" s="53" t="s">
        <v>136</v>
      </c>
      <c r="W75" s="41">
        <v>7</v>
      </c>
      <c r="X75" s="24"/>
      <c r="Y75" s="23"/>
      <c r="AJ75" s="10"/>
    </row>
    <row r="76" spans="12:36">
      <c r="L76" s="23"/>
      <c r="M76" s="23"/>
      <c r="S76" s="40" t="s">
        <v>138</v>
      </c>
      <c r="T76" s="54">
        <v>18</v>
      </c>
      <c r="U76" s="52" t="s">
        <v>136</v>
      </c>
      <c r="V76" s="53" t="s">
        <v>138</v>
      </c>
      <c r="W76" s="41">
        <v>15</v>
      </c>
      <c r="X76" s="24"/>
      <c r="Y76" s="23"/>
      <c r="AJ76" s="10"/>
    </row>
    <row r="77" spans="12:36">
      <c r="L77" s="23"/>
      <c r="M77" s="23"/>
      <c r="S77" s="40"/>
      <c r="T77" s="54"/>
      <c r="U77" s="52" t="s">
        <v>138</v>
      </c>
      <c r="V77" s="53" t="s">
        <v>136</v>
      </c>
      <c r="W77" s="41">
        <v>3</v>
      </c>
      <c r="X77" s="24"/>
      <c r="Y77" s="23"/>
      <c r="AJ77" s="10"/>
    </row>
    <row r="78" spans="12:36">
      <c r="L78" s="23"/>
      <c r="M78" s="23"/>
      <c r="S78" s="40" t="s">
        <v>13</v>
      </c>
      <c r="T78" s="54">
        <v>15</v>
      </c>
      <c r="U78" s="52" t="s">
        <v>30</v>
      </c>
      <c r="V78" s="53" t="s">
        <v>13</v>
      </c>
      <c r="W78" s="41">
        <v>2</v>
      </c>
      <c r="X78" s="24"/>
      <c r="Y78" s="23"/>
      <c r="Z78" s="23"/>
      <c r="AA78" s="6"/>
      <c r="AJ78" s="10"/>
    </row>
    <row r="79" spans="12:36">
      <c r="L79" s="23"/>
      <c r="M79" s="23"/>
      <c r="S79" s="40"/>
      <c r="T79" s="54"/>
      <c r="U79" s="52" t="s">
        <v>136</v>
      </c>
      <c r="V79" s="53" t="s">
        <v>13</v>
      </c>
      <c r="W79" s="41">
        <v>13</v>
      </c>
      <c r="X79" s="24"/>
      <c r="Y79" s="23"/>
      <c r="Z79" s="23"/>
      <c r="AA79" s="6"/>
      <c r="AJ79" s="10"/>
    </row>
    <row r="80" spans="12:36">
      <c r="L80" s="23"/>
      <c r="M80" s="23"/>
      <c r="S80" s="40" t="s">
        <v>112</v>
      </c>
      <c r="T80" s="54">
        <v>11</v>
      </c>
      <c r="U80" s="52" t="s">
        <v>136</v>
      </c>
      <c r="V80" s="53" t="s">
        <v>112</v>
      </c>
      <c r="W80" s="41">
        <v>9</v>
      </c>
      <c r="X80" s="24"/>
      <c r="Y80" s="23"/>
      <c r="Z80" s="23"/>
      <c r="AA80" s="6"/>
      <c r="AJ80" s="10"/>
    </row>
    <row r="81" spans="12:36">
      <c r="L81" s="23"/>
      <c r="M81" s="23"/>
      <c r="S81" s="40"/>
      <c r="T81" s="54"/>
      <c r="U81" s="52" t="s">
        <v>112</v>
      </c>
      <c r="V81" s="53" t="s">
        <v>136</v>
      </c>
      <c r="W81" s="41">
        <v>2</v>
      </c>
      <c r="X81" s="24"/>
      <c r="Y81" s="23"/>
      <c r="Z81" s="23"/>
      <c r="AA81" s="6"/>
      <c r="AJ81" s="10"/>
    </row>
    <row r="82" spans="12:36">
      <c r="L82" s="23"/>
      <c r="M82" s="23"/>
      <c r="S82" s="40" t="s">
        <v>75</v>
      </c>
      <c r="T82" s="54">
        <v>10</v>
      </c>
      <c r="U82" s="52" t="s">
        <v>136</v>
      </c>
      <c r="V82" s="53" t="s">
        <v>75</v>
      </c>
      <c r="W82" s="41">
        <v>10</v>
      </c>
      <c r="X82" s="24"/>
      <c r="Y82" s="23"/>
      <c r="Z82" s="23"/>
      <c r="AA82" s="6"/>
      <c r="AJ82" s="10"/>
    </row>
    <row r="83" spans="12:36">
      <c r="L83" s="23"/>
      <c r="M83" s="23"/>
      <c r="S83" s="40" t="s">
        <v>282</v>
      </c>
      <c r="T83" s="54">
        <v>10</v>
      </c>
      <c r="U83" s="52" t="s">
        <v>136</v>
      </c>
      <c r="V83" s="53" t="s">
        <v>137</v>
      </c>
      <c r="W83" s="41">
        <v>7</v>
      </c>
      <c r="X83" s="24"/>
      <c r="Y83" s="23"/>
      <c r="Z83" s="23"/>
      <c r="AA83" s="6"/>
    </row>
    <row r="84" spans="12:36">
      <c r="L84" s="23"/>
      <c r="M84" s="23"/>
      <c r="S84" s="40"/>
      <c r="T84" s="54"/>
      <c r="U84" s="52" t="s">
        <v>102</v>
      </c>
      <c r="V84" s="53" t="s">
        <v>136</v>
      </c>
      <c r="W84" s="41">
        <v>2</v>
      </c>
      <c r="X84" s="24"/>
      <c r="Y84" s="23"/>
      <c r="Z84" s="23"/>
      <c r="AA84" s="6"/>
    </row>
    <row r="85" spans="12:36">
      <c r="L85" s="23"/>
      <c r="M85" s="23"/>
      <c r="S85" s="40"/>
      <c r="T85" s="54"/>
      <c r="U85" s="52" t="s">
        <v>137</v>
      </c>
      <c r="V85" s="53" t="s">
        <v>136</v>
      </c>
      <c r="W85" s="41">
        <v>1</v>
      </c>
      <c r="X85" s="24"/>
      <c r="Y85" s="23"/>
      <c r="Z85" s="23"/>
      <c r="AA85" s="6"/>
    </row>
    <row r="86" spans="12:36">
      <c r="L86" s="23"/>
      <c r="M86" s="23"/>
      <c r="S86" s="40" t="s">
        <v>54</v>
      </c>
      <c r="T86" s="54">
        <v>10</v>
      </c>
      <c r="U86" s="52" t="s">
        <v>136</v>
      </c>
      <c r="V86" s="53" t="s">
        <v>54</v>
      </c>
      <c r="W86" s="41">
        <v>6</v>
      </c>
      <c r="X86" s="24"/>
      <c r="Y86" s="23"/>
      <c r="Z86" s="23"/>
      <c r="AA86" s="6"/>
    </row>
    <row r="87" spans="12:36">
      <c r="L87" s="23"/>
      <c r="M87" s="23"/>
      <c r="S87" s="40"/>
      <c r="T87" s="54"/>
      <c r="U87" s="52" t="s">
        <v>54</v>
      </c>
      <c r="V87" s="53" t="s">
        <v>136</v>
      </c>
      <c r="W87" s="41">
        <v>4</v>
      </c>
      <c r="X87" s="24"/>
      <c r="Y87" s="23"/>
      <c r="Z87" s="23"/>
      <c r="AA87" s="6"/>
    </row>
    <row r="88" spans="12:36">
      <c r="L88" s="23"/>
      <c r="M88" s="23"/>
      <c r="S88" s="40" t="s">
        <v>114</v>
      </c>
      <c r="T88" s="54">
        <v>10</v>
      </c>
      <c r="U88" s="52" t="s">
        <v>136</v>
      </c>
      <c r="V88" s="53" t="s">
        <v>114</v>
      </c>
      <c r="W88" s="41">
        <v>8</v>
      </c>
      <c r="X88" s="24"/>
      <c r="Y88" s="23"/>
      <c r="Z88" s="23"/>
      <c r="AA88" s="6"/>
    </row>
    <row r="89" spans="12:36">
      <c r="L89" s="23"/>
      <c r="M89" s="23"/>
      <c r="S89" s="40"/>
      <c r="T89" s="54"/>
      <c r="U89" s="52" t="s">
        <v>114</v>
      </c>
      <c r="V89" s="53" t="s">
        <v>136</v>
      </c>
      <c r="W89" s="41">
        <v>2</v>
      </c>
      <c r="X89" s="24"/>
      <c r="Y89" s="23"/>
      <c r="Z89" s="23"/>
      <c r="AA89" s="6"/>
    </row>
    <row r="90" spans="12:36">
      <c r="L90" s="23"/>
      <c r="M90" s="23"/>
      <c r="S90" s="40" t="s">
        <v>157</v>
      </c>
      <c r="T90" s="54">
        <v>9</v>
      </c>
      <c r="U90" s="52" t="s">
        <v>136</v>
      </c>
      <c r="V90" s="53" t="s">
        <v>157</v>
      </c>
      <c r="W90" s="41">
        <v>7</v>
      </c>
      <c r="X90" s="24"/>
      <c r="Y90" s="23"/>
      <c r="Z90" s="23"/>
      <c r="AA90" s="6"/>
    </row>
    <row r="91" spans="12:36">
      <c r="L91" s="23"/>
      <c r="M91" s="23"/>
      <c r="S91" s="40"/>
      <c r="T91" s="54"/>
      <c r="U91" s="52" t="s">
        <v>157</v>
      </c>
      <c r="V91" s="53" t="s">
        <v>136</v>
      </c>
      <c r="W91" s="41">
        <v>2</v>
      </c>
      <c r="X91" s="24"/>
      <c r="Y91" s="23"/>
      <c r="Z91" s="23"/>
      <c r="AA91" s="6"/>
    </row>
    <row r="92" spans="12:36">
      <c r="L92" s="23"/>
      <c r="M92" s="23"/>
      <c r="S92" s="40" t="s">
        <v>111</v>
      </c>
      <c r="T92" s="54">
        <v>7</v>
      </c>
      <c r="U92" s="52" t="s">
        <v>136</v>
      </c>
      <c r="V92" s="53" t="s">
        <v>111</v>
      </c>
      <c r="W92" s="41">
        <v>7</v>
      </c>
      <c r="X92" s="24"/>
      <c r="Y92" s="23"/>
      <c r="Z92" s="23"/>
      <c r="AA92" s="6"/>
    </row>
    <row r="93" spans="12:36">
      <c r="L93" s="23"/>
      <c r="M93" s="23"/>
      <c r="S93" s="40" t="s">
        <v>118</v>
      </c>
      <c r="T93" s="54">
        <v>6</v>
      </c>
      <c r="U93" s="52" t="s">
        <v>136</v>
      </c>
      <c r="V93" s="53" t="s">
        <v>118</v>
      </c>
      <c r="W93" s="41">
        <v>6</v>
      </c>
      <c r="X93" s="24"/>
      <c r="Y93" s="23"/>
      <c r="Z93" s="23"/>
      <c r="AA93" s="6"/>
    </row>
    <row r="94" spans="12:36">
      <c r="L94" s="23"/>
      <c r="M94" s="23"/>
      <c r="S94" s="40" t="s">
        <v>57</v>
      </c>
      <c r="T94" s="54">
        <v>6</v>
      </c>
      <c r="U94" s="52" t="s">
        <v>136</v>
      </c>
      <c r="V94" s="53" t="s">
        <v>57</v>
      </c>
      <c r="W94" s="41">
        <v>4</v>
      </c>
      <c r="X94" s="24"/>
      <c r="Y94" s="23"/>
      <c r="Z94" s="23"/>
      <c r="AA94" s="6"/>
    </row>
    <row r="95" spans="12:36">
      <c r="L95" s="23"/>
      <c r="M95" s="23"/>
      <c r="S95" s="40"/>
      <c r="T95" s="54"/>
      <c r="U95" s="52" t="s">
        <v>57</v>
      </c>
      <c r="V95" s="53" t="s">
        <v>136</v>
      </c>
      <c r="W95" s="41">
        <v>2</v>
      </c>
      <c r="X95" s="24"/>
      <c r="Y95" s="23"/>
      <c r="Z95" s="23"/>
      <c r="AA95" s="6"/>
    </row>
    <row r="96" spans="12:36">
      <c r="L96" s="23"/>
      <c r="M96" s="23"/>
      <c r="S96" s="40" t="s">
        <v>117</v>
      </c>
      <c r="T96" s="54">
        <v>6</v>
      </c>
      <c r="U96" s="52" t="s">
        <v>136</v>
      </c>
      <c r="V96" s="53" t="s">
        <v>117</v>
      </c>
      <c r="W96" s="41">
        <v>6</v>
      </c>
      <c r="X96" s="24"/>
      <c r="Y96" s="23"/>
      <c r="Z96" s="23"/>
      <c r="AA96" s="6"/>
    </row>
    <row r="97" spans="12:27">
      <c r="L97" s="23"/>
      <c r="M97" s="23"/>
      <c r="S97" s="40" t="s">
        <v>113</v>
      </c>
      <c r="T97" s="54">
        <v>5</v>
      </c>
      <c r="U97" s="52" t="s">
        <v>136</v>
      </c>
      <c r="V97" s="53" t="s">
        <v>113</v>
      </c>
      <c r="W97" s="41">
        <v>4</v>
      </c>
      <c r="X97" s="24"/>
      <c r="Y97" s="23"/>
      <c r="Z97" s="23"/>
      <c r="AA97" s="6"/>
    </row>
    <row r="98" spans="12:27">
      <c r="L98" s="23"/>
      <c r="M98" s="23"/>
      <c r="S98" s="40"/>
      <c r="T98" s="54"/>
      <c r="U98" s="52" t="s">
        <v>113</v>
      </c>
      <c r="V98" s="53" t="s">
        <v>136</v>
      </c>
      <c r="W98" s="41">
        <v>1</v>
      </c>
      <c r="X98" s="24"/>
      <c r="Y98" s="23"/>
      <c r="Z98" s="23"/>
      <c r="AA98" s="6"/>
    </row>
    <row r="99" spans="12:27">
      <c r="L99" s="23"/>
      <c r="M99" s="23"/>
      <c r="S99" s="40" t="s">
        <v>149</v>
      </c>
      <c r="T99" s="54">
        <v>4</v>
      </c>
      <c r="U99" s="52" t="s">
        <v>149</v>
      </c>
      <c r="V99" s="53" t="s">
        <v>136</v>
      </c>
      <c r="W99" s="41">
        <v>1</v>
      </c>
      <c r="X99" s="24"/>
      <c r="Y99" s="23"/>
      <c r="Z99" s="23"/>
      <c r="AA99" s="6"/>
    </row>
    <row r="100" spans="12:27">
      <c r="L100" s="23"/>
      <c r="M100" s="23"/>
      <c r="S100" s="40"/>
      <c r="T100" s="54"/>
      <c r="U100" s="52" t="s">
        <v>136</v>
      </c>
      <c r="V100" s="53" t="s">
        <v>149</v>
      </c>
      <c r="W100" s="41">
        <v>3</v>
      </c>
      <c r="X100" s="24"/>
      <c r="Y100" s="23"/>
      <c r="Z100" s="23"/>
      <c r="AA100" s="6"/>
    </row>
    <row r="101" spans="12:27">
      <c r="L101" s="23"/>
      <c r="M101" s="23"/>
      <c r="S101" s="40" t="s">
        <v>105</v>
      </c>
      <c r="T101" s="54">
        <v>4</v>
      </c>
      <c r="U101" s="52" t="s">
        <v>136</v>
      </c>
      <c r="V101" s="53" t="s">
        <v>105</v>
      </c>
      <c r="W101" s="41">
        <v>3</v>
      </c>
      <c r="X101" s="24"/>
      <c r="Y101" s="23"/>
      <c r="Z101" s="23"/>
      <c r="AA101" s="6"/>
    </row>
    <row r="102" spans="12:27">
      <c r="L102" s="23"/>
      <c r="M102" s="23"/>
      <c r="S102" s="40"/>
      <c r="T102" s="54"/>
      <c r="U102" s="52" t="s">
        <v>37</v>
      </c>
      <c r="V102" s="53" t="s">
        <v>105</v>
      </c>
      <c r="W102" s="41">
        <v>1</v>
      </c>
      <c r="X102" s="24"/>
      <c r="Y102" s="23"/>
      <c r="Z102" s="23"/>
      <c r="AA102" s="6"/>
    </row>
    <row r="103" spans="12:27">
      <c r="L103" s="23"/>
      <c r="M103" s="23"/>
      <c r="S103" s="40" t="s">
        <v>122</v>
      </c>
      <c r="T103" s="54">
        <v>3</v>
      </c>
      <c r="U103" s="52" t="s">
        <v>136</v>
      </c>
      <c r="V103" s="53" t="s">
        <v>122</v>
      </c>
      <c r="W103" s="41">
        <v>3</v>
      </c>
      <c r="X103" s="24"/>
      <c r="Y103" s="23"/>
      <c r="Z103" s="23"/>
      <c r="AA103" s="6"/>
    </row>
    <row r="104" spans="12:27">
      <c r="L104" s="23"/>
      <c r="M104" s="23"/>
      <c r="S104" s="40" t="s">
        <v>126</v>
      </c>
      <c r="T104" s="54">
        <v>3</v>
      </c>
      <c r="U104" s="52" t="s">
        <v>136</v>
      </c>
      <c r="V104" s="53" t="s">
        <v>126</v>
      </c>
      <c r="W104" s="41">
        <v>3</v>
      </c>
      <c r="X104" s="24"/>
      <c r="Y104" s="23"/>
      <c r="Z104" s="23"/>
      <c r="AA104" s="6"/>
    </row>
    <row r="105" spans="12:27">
      <c r="L105" s="23"/>
      <c r="M105" s="23"/>
      <c r="S105" s="40" t="s">
        <v>119</v>
      </c>
      <c r="T105" s="54">
        <v>3</v>
      </c>
      <c r="U105" s="52" t="s">
        <v>136</v>
      </c>
      <c r="V105" s="53" t="s">
        <v>119</v>
      </c>
      <c r="W105" s="41">
        <v>2</v>
      </c>
      <c r="X105" s="24"/>
      <c r="Y105" s="23"/>
      <c r="Z105" s="23"/>
      <c r="AA105" s="6"/>
    </row>
    <row r="106" spans="12:27">
      <c r="L106" s="23"/>
      <c r="M106" s="23"/>
      <c r="S106" s="40"/>
      <c r="T106" s="54"/>
      <c r="U106" s="52" t="s">
        <v>119</v>
      </c>
      <c r="V106" s="53" t="s">
        <v>136</v>
      </c>
      <c r="W106" s="41">
        <v>1</v>
      </c>
      <c r="X106" s="24"/>
      <c r="Y106" s="23"/>
      <c r="Z106" s="23"/>
      <c r="AA106" s="6"/>
    </row>
    <row r="107" spans="12:27">
      <c r="L107" s="23"/>
      <c r="M107" s="23"/>
      <c r="S107" s="40" t="s">
        <v>283</v>
      </c>
      <c r="T107" s="54">
        <v>3</v>
      </c>
      <c r="U107" s="52" t="s">
        <v>136</v>
      </c>
      <c r="V107" s="53" t="s">
        <v>15</v>
      </c>
      <c r="W107" s="41">
        <v>3</v>
      </c>
      <c r="X107" s="24"/>
      <c r="Y107" s="23"/>
      <c r="Z107" s="23"/>
      <c r="AA107" s="6"/>
    </row>
    <row r="108" spans="12:27">
      <c r="L108" s="23"/>
      <c r="M108" s="23"/>
      <c r="S108" s="40" t="s">
        <v>73</v>
      </c>
      <c r="T108" s="54">
        <v>2</v>
      </c>
      <c r="U108" s="52" t="s">
        <v>136</v>
      </c>
      <c r="V108" s="53" t="s">
        <v>73</v>
      </c>
      <c r="W108" s="41">
        <v>2</v>
      </c>
      <c r="X108" s="24"/>
      <c r="Y108" s="23"/>
      <c r="Z108" s="23"/>
      <c r="AA108" s="6"/>
    </row>
    <row r="109" spans="12:27">
      <c r="L109" s="23"/>
      <c r="M109" s="23"/>
      <c r="S109" s="40" t="s">
        <v>162</v>
      </c>
      <c r="T109" s="54">
        <v>2</v>
      </c>
      <c r="U109" s="52" t="s">
        <v>30</v>
      </c>
      <c r="V109" s="53" t="s">
        <v>162</v>
      </c>
      <c r="W109" s="41">
        <v>2</v>
      </c>
      <c r="X109" s="24"/>
      <c r="Y109" s="23"/>
      <c r="Z109" s="23"/>
      <c r="AA109" s="6"/>
    </row>
    <row r="110" spans="12:27">
      <c r="L110" s="23"/>
      <c r="M110" s="23"/>
      <c r="S110" s="40" t="s">
        <v>16</v>
      </c>
      <c r="T110" s="54">
        <v>2</v>
      </c>
      <c r="U110" s="52" t="s">
        <v>30</v>
      </c>
      <c r="V110" s="53" t="s">
        <v>16</v>
      </c>
      <c r="W110" s="41">
        <v>2</v>
      </c>
      <c r="X110" s="24"/>
      <c r="Y110" s="23"/>
      <c r="Z110" s="23"/>
      <c r="AA110" s="6"/>
    </row>
    <row r="111" spans="12:27">
      <c r="L111" s="23"/>
      <c r="M111" s="23"/>
      <c r="S111" s="40" t="s">
        <v>120</v>
      </c>
      <c r="T111" s="54">
        <v>2</v>
      </c>
      <c r="U111" s="52" t="s">
        <v>136</v>
      </c>
      <c r="V111" s="53" t="s">
        <v>120</v>
      </c>
      <c r="W111" s="41">
        <v>2</v>
      </c>
      <c r="X111" s="24"/>
      <c r="Z111" s="23"/>
      <c r="AA111" s="6"/>
    </row>
    <row r="112" spans="12:27">
      <c r="L112" s="23"/>
      <c r="M112" s="23"/>
      <c r="S112" s="40" t="s">
        <v>284</v>
      </c>
      <c r="T112" s="54">
        <v>1</v>
      </c>
      <c r="U112" s="52" t="s">
        <v>284</v>
      </c>
      <c r="V112" s="53" t="s">
        <v>136</v>
      </c>
      <c r="W112" s="41">
        <v>1</v>
      </c>
      <c r="X112" s="24"/>
      <c r="Z112" s="23"/>
    </row>
    <row r="113" spans="12:24">
      <c r="L113" s="23"/>
      <c r="M113" s="23"/>
      <c r="S113" s="40" t="s">
        <v>116</v>
      </c>
      <c r="T113" s="54">
        <v>1</v>
      </c>
      <c r="U113" s="52" t="s">
        <v>136</v>
      </c>
      <c r="V113" s="53" t="s">
        <v>116</v>
      </c>
      <c r="W113" s="41">
        <v>1</v>
      </c>
      <c r="X113" s="24"/>
    </row>
    <row r="114" spans="12:24">
      <c r="L114" s="23"/>
      <c r="M114" s="23"/>
      <c r="S114" s="40" t="s">
        <v>285</v>
      </c>
      <c r="T114" s="54">
        <v>1</v>
      </c>
      <c r="U114" s="52" t="s">
        <v>136</v>
      </c>
      <c r="V114" s="53" t="s">
        <v>285</v>
      </c>
      <c r="W114" s="41">
        <v>1</v>
      </c>
      <c r="X114" s="24"/>
    </row>
    <row r="115" spans="12:24">
      <c r="L115" s="23"/>
      <c r="M115" s="23"/>
      <c r="S115" s="40" t="s">
        <v>161</v>
      </c>
      <c r="T115" s="54">
        <v>1</v>
      </c>
      <c r="U115" s="52" t="s">
        <v>136</v>
      </c>
      <c r="V115" s="53" t="s">
        <v>161</v>
      </c>
      <c r="W115" s="41">
        <v>1</v>
      </c>
      <c r="X115" s="24"/>
    </row>
    <row r="116" spans="12:24">
      <c r="L116" s="23"/>
      <c r="M116" s="23"/>
      <c r="S116" s="40" t="s">
        <v>168</v>
      </c>
      <c r="T116" s="54">
        <v>1</v>
      </c>
      <c r="U116" s="52" t="s">
        <v>136</v>
      </c>
      <c r="V116" s="53" t="s">
        <v>168</v>
      </c>
      <c r="W116" s="41">
        <v>1</v>
      </c>
      <c r="X116" s="24"/>
    </row>
    <row r="117" spans="12:24">
      <c r="L117" s="23"/>
      <c r="M117" s="23"/>
      <c r="S117" s="40" t="s">
        <v>49</v>
      </c>
      <c r="T117" s="54">
        <v>1</v>
      </c>
      <c r="U117" s="52" t="s">
        <v>136</v>
      </c>
      <c r="V117" s="53" t="s">
        <v>49</v>
      </c>
      <c r="W117" s="41">
        <v>1</v>
      </c>
      <c r="X117" s="24"/>
    </row>
    <row r="118" spans="12:24">
      <c r="L118" s="23"/>
      <c r="M118" s="23"/>
      <c r="S118" s="40" t="s">
        <v>171</v>
      </c>
      <c r="T118" s="54">
        <v>1</v>
      </c>
      <c r="U118" s="52" t="s">
        <v>30</v>
      </c>
      <c r="V118" s="53" t="s">
        <v>171</v>
      </c>
      <c r="W118" s="41">
        <v>1</v>
      </c>
    </row>
  </sheetData>
  <mergeCells count="14">
    <mergeCell ref="A3:F3"/>
    <mergeCell ref="A2:F2"/>
    <mergeCell ref="AR6:AS6"/>
    <mergeCell ref="AN6:AP6"/>
    <mergeCell ref="AK6:AL6"/>
    <mergeCell ref="AG6:AI6"/>
    <mergeCell ref="AD6:AE6"/>
    <mergeCell ref="A6:C6"/>
    <mergeCell ref="Z6:AB6"/>
    <mergeCell ref="S6:W6"/>
    <mergeCell ref="O6:Q6"/>
    <mergeCell ref="H6:J6"/>
    <mergeCell ref="E6:F6"/>
    <mergeCell ref="L6:M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61"/>
  <sheetViews>
    <sheetView workbookViewId="0"/>
  </sheetViews>
  <sheetFormatPr baseColWidth="10" defaultRowHeight="15"/>
  <cols>
    <col min="1" max="1" width="13" bestFit="1" customWidth="1"/>
    <col min="5" max="5" width="18.7109375" bestFit="1" customWidth="1"/>
    <col min="8" max="8" width="13" bestFit="1" customWidth="1"/>
    <col min="17" max="17" width="10.85546875" customWidth="1"/>
    <col min="26" max="26" width="23" customWidth="1"/>
    <col min="30" max="30" width="26" customWidth="1"/>
    <col min="34" max="34" width="16.7109375" customWidth="1"/>
    <col min="37" max="37" width="13" style="12" customWidth="1"/>
    <col min="38" max="39" width="11.42578125" style="12"/>
    <col min="41" max="41" width="17.5703125" customWidth="1"/>
    <col min="42" max="42" width="10.7109375" bestFit="1" customWidth="1"/>
  </cols>
  <sheetData>
    <row r="2" spans="1:43" ht="18">
      <c r="A2" s="79" t="s">
        <v>0</v>
      </c>
      <c r="B2" s="80"/>
      <c r="C2" s="80"/>
      <c r="D2" s="80"/>
      <c r="E2" s="80"/>
      <c r="F2" s="80"/>
    </row>
    <row r="3" spans="1:43" ht="15.75">
      <c r="A3" s="82" t="s">
        <v>67</v>
      </c>
      <c r="B3" s="83"/>
      <c r="C3" s="83"/>
      <c r="D3" s="83"/>
      <c r="E3" s="83"/>
      <c r="F3" s="84"/>
    </row>
    <row r="6" spans="1:43" ht="15" customHeight="1">
      <c r="A6" s="85" t="s">
        <v>70</v>
      </c>
      <c r="B6" s="87"/>
      <c r="C6" s="87"/>
      <c r="D6" s="7"/>
      <c r="E6" s="85" t="s">
        <v>7</v>
      </c>
      <c r="F6" s="86"/>
      <c r="G6" s="7"/>
      <c r="H6" s="85" t="s">
        <v>25</v>
      </c>
      <c r="I6" s="87"/>
      <c r="J6" s="87"/>
      <c r="K6" s="7"/>
      <c r="L6" s="85" t="s">
        <v>68</v>
      </c>
      <c r="M6" s="86"/>
      <c r="N6" s="7"/>
      <c r="O6" s="85" t="s">
        <v>66</v>
      </c>
      <c r="P6" s="87"/>
      <c r="Q6" s="87"/>
      <c r="R6" s="7"/>
      <c r="S6" s="85" t="s">
        <v>34</v>
      </c>
      <c r="T6" s="87"/>
      <c r="U6" s="87"/>
      <c r="V6" s="87"/>
      <c r="W6" s="87"/>
      <c r="X6" s="7"/>
      <c r="Y6" s="7"/>
      <c r="Z6" s="85" t="s">
        <v>65</v>
      </c>
      <c r="AA6" s="87"/>
      <c r="AB6" s="87"/>
      <c r="AC6" s="7"/>
      <c r="AD6" s="85" t="s">
        <v>43</v>
      </c>
      <c r="AE6" s="87"/>
      <c r="AF6" s="87"/>
      <c r="AG6" s="7"/>
      <c r="AH6" s="85" t="s">
        <v>44</v>
      </c>
      <c r="AI6" s="86"/>
      <c r="AJ6" s="7"/>
      <c r="AK6" s="85" t="s">
        <v>59</v>
      </c>
      <c r="AL6" s="87"/>
      <c r="AM6" s="87"/>
      <c r="AO6" s="91" t="s">
        <v>60</v>
      </c>
      <c r="AP6" s="92"/>
      <c r="AQ6" s="92"/>
    </row>
    <row r="7" spans="1:43">
      <c r="AK7" s="23"/>
      <c r="AL7" s="23"/>
      <c r="AM7" s="23"/>
    </row>
    <row r="8" spans="1:43" ht="51" customHeight="1">
      <c r="A8" s="39" t="s">
        <v>67</v>
      </c>
      <c r="B8" s="39" t="s">
        <v>200</v>
      </c>
      <c r="C8" s="39" t="s">
        <v>3</v>
      </c>
      <c r="E8" s="39" t="s">
        <v>280</v>
      </c>
      <c r="F8" s="39" t="s">
        <v>3</v>
      </c>
      <c r="H8" s="39" t="s">
        <v>280</v>
      </c>
      <c r="I8" s="39" t="s">
        <v>180</v>
      </c>
      <c r="J8" s="39" t="s">
        <v>3</v>
      </c>
      <c r="L8" s="39" t="s">
        <v>61</v>
      </c>
      <c r="M8" s="39" t="s">
        <v>61</v>
      </c>
      <c r="O8" s="39" t="s">
        <v>280</v>
      </c>
      <c r="P8" s="39" t="s">
        <v>366</v>
      </c>
      <c r="Q8" s="39" t="s">
        <v>331</v>
      </c>
      <c r="S8" s="88" t="s">
        <v>416</v>
      </c>
      <c r="T8" s="89"/>
      <c r="U8" s="89"/>
      <c r="V8" s="89"/>
      <c r="W8" s="90"/>
      <c r="Z8" s="39" t="s">
        <v>280</v>
      </c>
      <c r="AA8" s="39" t="s">
        <v>200</v>
      </c>
      <c r="AB8" s="39" t="s">
        <v>3</v>
      </c>
      <c r="AD8" s="39" t="s">
        <v>280</v>
      </c>
      <c r="AE8" s="39" t="s">
        <v>180</v>
      </c>
      <c r="AF8" s="39" t="s">
        <v>331</v>
      </c>
      <c r="AH8" s="39" t="s">
        <v>280</v>
      </c>
      <c r="AI8" s="39" t="s">
        <v>3</v>
      </c>
      <c r="AK8" s="39" t="s">
        <v>417</v>
      </c>
      <c r="AL8" s="39" t="s">
        <v>200</v>
      </c>
      <c r="AM8" s="39" t="s">
        <v>3</v>
      </c>
      <c r="AO8" s="39" t="s">
        <v>280</v>
      </c>
      <c r="AP8" s="39" t="s">
        <v>180</v>
      </c>
      <c r="AQ8" s="39" t="s">
        <v>3</v>
      </c>
    </row>
    <row r="9" spans="1:43" ht="14.1" customHeight="1">
      <c r="A9" s="40" t="s">
        <v>36</v>
      </c>
      <c r="B9" s="41">
        <v>21</v>
      </c>
      <c r="C9" s="41">
        <v>1</v>
      </c>
      <c r="E9" s="40" t="s">
        <v>36</v>
      </c>
      <c r="F9" s="41"/>
      <c r="H9" s="40" t="s">
        <v>144</v>
      </c>
      <c r="I9" s="41">
        <v>13389</v>
      </c>
      <c r="J9" s="41">
        <v>5</v>
      </c>
      <c r="O9" s="40" t="s">
        <v>144</v>
      </c>
      <c r="P9" s="41">
        <v>15</v>
      </c>
      <c r="Q9" s="41">
        <v>3</v>
      </c>
      <c r="Z9" s="40" t="s">
        <v>226</v>
      </c>
      <c r="AA9" s="41">
        <v>1070400</v>
      </c>
      <c r="AB9" s="41">
        <v>220</v>
      </c>
      <c r="AD9" s="40" t="s">
        <v>36</v>
      </c>
      <c r="AE9" s="41">
        <v>130394</v>
      </c>
      <c r="AF9" s="41">
        <v>18</v>
      </c>
      <c r="AH9" s="40" t="s">
        <v>136</v>
      </c>
      <c r="AI9" s="41">
        <v>8</v>
      </c>
      <c r="AK9" s="40" t="s">
        <v>35</v>
      </c>
      <c r="AL9" s="41">
        <v>2739</v>
      </c>
      <c r="AM9" s="41">
        <v>324</v>
      </c>
      <c r="AO9" s="40" t="s">
        <v>177</v>
      </c>
      <c r="AP9" s="41">
        <v>6971</v>
      </c>
      <c r="AQ9" s="41">
        <v>2</v>
      </c>
    </row>
    <row r="10" spans="1:43" ht="14.1" customHeight="1">
      <c r="A10" s="40" t="s">
        <v>19</v>
      </c>
      <c r="B10" s="41">
        <v>846</v>
      </c>
      <c r="C10" s="41">
        <v>100</v>
      </c>
      <c r="E10" s="40" t="s">
        <v>19</v>
      </c>
      <c r="F10" s="41">
        <v>10</v>
      </c>
      <c r="H10" s="40" t="s">
        <v>11</v>
      </c>
      <c r="I10" s="41">
        <v>2416</v>
      </c>
      <c r="J10" s="41">
        <v>1</v>
      </c>
      <c r="O10" s="40" t="s">
        <v>9</v>
      </c>
      <c r="P10" s="41">
        <v>2</v>
      </c>
      <c r="Q10" s="41">
        <v>1</v>
      </c>
      <c r="Z10" s="40" t="s">
        <v>227</v>
      </c>
      <c r="AA10" s="41">
        <v>84092</v>
      </c>
      <c r="AB10" s="41">
        <v>37</v>
      </c>
      <c r="AD10" s="40" t="s">
        <v>19</v>
      </c>
      <c r="AE10" s="41">
        <v>313483</v>
      </c>
      <c r="AF10" s="41">
        <v>89</v>
      </c>
      <c r="AH10" s="40" t="s">
        <v>144</v>
      </c>
      <c r="AI10" s="41">
        <v>8</v>
      </c>
      <c r="AK10" s="40" t="s">
        <v>30</v>
      </c>
      <c r="AL10" s="41">
        <v>1425</v>
      </c>
      <c r="AM10" s="41">
        <v>254</v>
      </c>
      <c r="AO10" s="40" t="s">
        <v>177</v>
      </c>
      <c r="AP10" s="41">
        <v>163</v>
      </c>
      <c r="AQ10" s="41">
        <v>1</v>
      </c>
    </row>
    <row r="11" spans="1:43" ht="14.1" customHeight="1">
      <c r="A11" s="40" t="s">
        <v>28</v>
      </c>
      <c r="B11" s="41">
        <v>130</v>
      </c>
      <c r="C11" s="41">
        <v>23</v>
      </c>
      <c r="E11" s="40" t="s">
        <v>28</v>
      </c>
      <c r="F11" s="41">
        <v>7</v>
      </c>
      <c r="H11" s="40" t="s">
        <v>147</v>
      </c>
      <c r="I11" s="41">
        <v>13220</v>
      </c>
      <c r="J11" s="41">
        <v>6</v>
      </c>
      <c r="O11" s="40" t="s">
        <v>11</v>
      </c>
      <c r="P11" s="41">
        <v>4</v>
      </c>
      <c r="Q11" s="41">
        <v>1</v>
      </c>
      <c r="Z11" s="40" t="s">
        <v>228</v>
      </c>
      <c r="AA11" s="41">
        <v>1730</v>
      </c>
      <c r="AB11" s="41">
        <v>2</v>
      </c>
      <c r="AD11" s="40" t="s">
        <v>310</v>
      </c>
      <c r="AE11" s="41">
        <v>4619</v>
      </c>
      <c r="AF11" s="41">
        <v>2</v>
      </c>
      <c r="AH11" s="40" t="s">
        <v>136</v>
      </c>
      <c r="AI11" s="41">
        <v>5</v>
      </c>
      <c r="AK11" s="40" t="s">
        <v>10</v>
      </c>
      <c r="AL11" s="41">
        <v>1967</v>
      </c>
      <c r="AM11" s="41">
        <v>227</v>
      </c>
      <c r="AO11" s="40" t="s">
        <v>177</v>
      </c>
      <c r="AP11" s="41">
        <v>6935</v>
      </c>
      <c r="AQ11" s="41">
        <v>1</v>
      </c>
    </row>
    <row r="12" spans="1:43" ht="14.1" customHeight="1">
      <c r="A12" s="40" t="s">
        <v>24</v>
      </c>
      <c r="B12" s="41">
        <v>126</v>
      </c>
      <c r="C12" s="41">
        <v>5</v>
      </c>
      <c r="E12" s="40" t="s">
        <v>50</v>
      </c>
      <c r="F12" s="41"/>
      <c r="H12" s="40" t="s">
        <v>145</v>
      </c>
      <c r="I12" s="41">
        <v>64729</v>
      </c>
      <c r="J12" s="41">
        <v>28</v>
      </c>
      <c r="O12" s="40" t="s">
        <v>147</v>
      </c>
      <c r="P12" s="41">
        <v>76</v>
      </c>
      <c r="Q12" s="41">
        <v>9</v>
      </c>
      <c r="Z12" s="40" t="s">
        <v>229</v>
      </c>
      <c r="AA12" s="41">
        <v>46564</v>
      </c>
      <c r="AB12" s="41">
        <v>30</v>
      </c>
      <c r="AD12" s="40" t="s">
        <v>311</v>
      </c>
      <c r="AE12" s="41">
        <v>56351</v>
      </c>
      <c r="AF12" s="41">
        <v>2</v>
      </c>
      <c r="AH12" s="40" t="s">
        <v>337</v>
      </c>
      <c r="AI12" s="41">
        <v>2</v>
      </c>
      <c r="AK12" s="40" t="s">
        <v>19</v>
      </c>
      <c r="AL12" s="41">
        <v>939</v>
      </c>
      <c r="AM12" s="41">
        <v>174</v>
      </c>
      <c r="AO12" s="40" t="s">
        <v>177</v>
      </c>
      <c r="AP12" s="41">
        <v>26210</v>
      </c>
      <c r="AQ12" s="41">
        <v>2</v>
      </c>
    </row>
    <row r="13" spans="1:43" ht="14.1" customHeight="1">
      <c r="A13" s="40" t="s">
        <v>37</v>
      </c>
      <c r="B13" s="41">
        <v>23</v>
      </c>
      <c r="C13" s="41">
        <v>2</v>
      </c>
      <c r="E13" s="40" t="s">
        <v>24</v>
      </c>
      <c r="F13" s="41"/>
      <c r="H13" s="40" t="s">
        <v>14</v>
      </c>
      <c r="I13" s="41">
        <v>17323</v>
      </c>
      <c r="J13" s="41">
        <v>7</v>
      </c>
      <c r="O13" s="40" t="s">
        <v>145</v>
      </c>
      <c r="P13" s="41">
        <v>29</v>
      </c>
      <c r="Q13" s="41">
        <v>7</v>
      </c>
      <c r="Z13" s="40" t="s">
        <v>230</v>
      </c>
      <c r="AA13" s="41">
        <v>1476</v>
      </c>
      <c r="AB13" s="41">
        <v>2</v>
      </c>
      <c r="AD13" s="40" t="s">
        <v>28</v>
      </c>
      <c r="AE13" s="41">
        <v>451466</v>
      </c>
      <c r="AF13" s="41">
        <v>29</v>
      </c>
      <c r="AH13" s="40" t="s">
        <v>136</v>
      </c>
      <c r="AI13" s="41">
        <v>5</v>
      </c>
      <c r="AK13" s="40" t="s">
        <v>28</v>
      </c>
      <c r="AL13" s="41">
        <v>511</v>
      </c>
      <c r="AM13" s="41">
        <v>74</v>
      </c>
      <c r="AO13" s="40" t="s">
        <v>177</v>
      </c>
      <c r="AP13" s="41">
        <v>6634</v>
      </c>
      <c r="AQ13" s="41">
        <v>4</v>
      </c>
    </row>
    <row r="14" spans="1:43" ht="14.1" customHeight="1">
      <c r="A14" s="40" t="s">
        <v>22</v>
      </c>
      <c r="B14" s="41">
        <v>57</v>
      </c>
      <c r="C14" s="41">
        <v>4</v>
      </c>
      <c r="E14" s="40" t="s">
        <v>37</v>
      </c>
      <c r="F14" s="41"/>
      <c r="H14" s="40" t="s">
        <v>146</v>
      </c>
      <c r="I14" s="41">
        <v>2693</v>
      </c>
      <c r="J14" s="41">
        <v>3</v>
      </c>
      <c r="O14" s="40" t="s">
        <v>14</v>
      </c>
      <c r="P14" s="41">
        <v>31</v>
      </c>
      <c r="Q14" s="41">
        <v>6</v>
      </c>
      <c r="Z14" s="40" t="s">
        <v>231</v>
      </c>
      <c r="AA14" s="41">
        <v>15089</v>
      </c>
      <c r="AB14" s="41">
        <v>9</v>
      </c>
      <c r="AD14" s="40" t="s">
        <v>153</v>
      </c>
      <c r="AE14" s="41">
        <v>20226</v>
      </c>
      <c r="AF14" s="41">
        <v>2</v>
      </c>
      <c r="AH14" s="40" t="s">
        <v>24</v>
      </c>
      <c r="AI14" s="41">
        <v>3</v>
      </c>
      <c r="AK14" s="40" t="s">
        <v>31</v>
      </c>
      <c r="AL14" s="41">
        <v>513</v>
      </c>
      <c r="AM14" s="41">
        <v>54</v>
      </c>
      <c r="AO14" s="40" t="s">
        <v>177</v>
      </c>
      <c r="AP14" s="41">
        <v>1175</v>
      </c>
      <c r="AQ14" s="41">
        <v>1</v>
      </c>
    </row>
    <row r="15" spans="1:43" ht="14.1" customHeight="1">
      <c r="A15" s="40" t="s">
        <v>11</v>
      </c>
      <c r="B15" s="41">
        <v>8</v>
      </c>
      <c r="C15" s="41">
        <v>3</v>
      </c>
      <c r="E15" s="40" t="s">
        <v>22</v>
      </c>
      <c r="F15" s="41"/>
      <c r="H15" s="40" t="s">
        <v>20</v>
      </c>
      <c r="I15" s="41">
        <v>1191</v>
      </c>
      <c r="J15" s="41">
        <v>2</v>
      </c>
      <c r="O15" s="40" t="s">
        <v>146</v>
      </c>
      <c r="P15" s="41">
        <v>10</v>
      </c>
      <c r="Q15" s="41">
        <v>2</v>
      </c>
      <c r="Z15" s="40" t="s">
        <v>232</v>
      </c>
      <c r="AA15" s="41">
        <v>51060</v>
      </c>
      <c r="AB15" s="41">
        <v>6</v>
      </c>
      <c r="AD15" s="40" t="s">
        <v>312</v>
      </c>
      <c r="AE15" s="41">
        <v>22909</v>
      </c>
      <c r="AF15" s="41">
        <v>1</v>
      </c>
      <c r="AH15" s="40" t="s">
        <v>136</v>
      </c>
      <c r="AI15" s="41">
        <v>4</v>
      </c>
      <c r="AK15" s="40" t="s">
        <v>14</v>
      </c>
      <c r="AL15" s="41">
        <v>350</v>
      </c>
      <c r="AM15" s="41">
        <v>47</v>
      </c>
      <c r="AO15" s="40" t="s">
        <v>177</v>
      </c>
      <c r="AP15" s="41">
        <v>3300</v>
      </c>
      <c r="AQ15" s="41">
        <v>1</v>
      </c>
    </row>
    <row r="16" spans="1:43" ht="14.1" customHeight="1">
      <c r="A16" s="40" t="s">
        <v>23</v>
      </c>
      <c r="B16" s="41">
        <v>140</v>
      </c>
      <c r="C16" s="41">
        <v>20</v>
      </c>
      <c r="E16" s="40" t="s">
        <v>11</v>
      </c>
      <c r="F16" s="41"/>
      <c r="H16" s="40" t="s">
        <v>324</v>
      </c>
      <c r="I16" s="41">
        <v>4453</v>
      </c>
      <c r="J16" s="41">
        <v>2</v>
      </c>
      <c r="O16" s="40" t="s">
        <v>20</v>
      </c>
      <c r="P16" s="41">
        <v>11</v>
      </c>
      <c r="Q16" s="41">
        <v>2</v>
      </c>
      <c r="Z16" s="40" t="s">
        <v>233</v>
      </c>
      <c r="AA16" s="41">
        <v>2468</v>
      </c>
      <c r="AB16" s="41">
        <v>3</v>
      </c>
      <c r="AD16" s="40" t="s">
        <v>24</v>
      </c>
      <c r="AE16" s="41">
        <v>63460</v>
      </c>
      <c r="AF16" s="41">
        <v>19</v>
      </c>
      <c r="AH16" s="40" t="s">
        <v>37</v>
      </c>
      <c r="AI16" s="41">
        <v>1</v>
      </c>
      <c r="AK16" s="40" t="s">
        <v>72</v>
      </c>
      <c r="AL16" s="41">
        <v>300</v>
      </c>
      <c r="AM16" s="41">
        <v>31</v>
      </c>
      <c r="AO16" s="40" t="s">
        <v>177</v>
      </c>
      <c r="AP16" s="41">
        <v>2380</v>
      </c>
      <c r="AQ16" s="41">
        <v>1</v>
      </c>
    </row>
    <row r="17" spans="1:43" ht="14.1" customHeight="1">
      <c r="A17" s="40" t="s">
        <v>75</v>
      </c>
      <c r="B17" s="41"/>
      <c r="C17" s="41"/>
      <c r="E17" s="40" t="s">
        <v>75</v>
      </c>
      <c r="F17" s="41">
        <v>2</v>
      </c>
      <c r="H17" s="40" t="s">
        <v>10</v>
      </c>
      <c r="I17" s="41">
        <v>0</v>
      </c>
      <c r="J17" s="41">
        <v>0</v>
      </c>
      <c r="O17" s="40" t="s">
        <v>10</v>
      </c>
      <c r="P17" s="41">
        <v>31</v>
      </c>
      <c r="Q17" s="41">
        <v>4</v>
      </c>
      <c r="Z17" s="40" t="s">
        <v>234</v>
      </c>
      <c r="AA17" s="41">
        <v>18123</v>
      </c>
      <c r="AB17" s="41">
        <v>12</v>
      </c>
      <c r="AD17" s="40" t="s">
        <v>313</v>
      </c>
      <c r="AE17" s="41">
        <v>2522</v>
      </c>
      <c r="AF17" s="41">
        <v>1</v>
      </c>
      <c r="AH17" s="40" t="s">
        <v>338</v>
      </c>
      <c r="AI17" s="41">
        <v>2</v>
      </c>
      <c r="AK17" s="40" t="s">
        <v>20</v>
      </c>
      <c r="AL17" s="41">
        <v>201</v>
      </c>
      <c r="AM17" s="41">
        <v>25</v>
      </c>
      <c r="AO17" s="40" t="s">
        <v>177</v>
      </c>
      <c r="AP17" s="41">
        <v>6555</v>
      </c>
      <c r="AQ17" s="41">
        <v>5</v>
      </c>
    </row>
    <row r="18" spans="1:43" ht="14.1" customHeight="1">
      <c r="A18" s="40" t="s">
        <v>101</v>
      </c>
      <c r="B18" s="41">
        <v>6</v>
      </c>
      <c r="C18" s="41">
        <v>2</v>
      </c>
      <c r="E18" s="40" t="s">
        <v>101</v>
      </c>
      <c r="F18" s="41">
        <v>1</v>
      </c>
      <c r="H18" s="40" t="s">
        <v>21</v>
      </c>
      <c r="I18" s="41">
        <v>0</v>
      </c>
      <c r="J18" s="41">
        <v>0</v>
      </c>
      <c r="Z18" s="40" t="s">
        <v>235</v>
      </c>
      <c r="AA18" s="41">
        <v>16780</v>
      </c>
      <c r="AB18" s="41">
        <v>14</v>
      </c>
      <c r="AD18" s="40" t="s">
        <v>314</v>
      </c>
      <c r="AE18" s="41">
        <v>6142</v>
      </c>
      <c r="AF18" s="41">
        <v>1</v>
      </c>
      <c r="AH18" s="40" t="s">
        <v>136</v>
      </c>
      <c r="AI18" s="41">
        <v>7</v>
      </c>
      <c r="AK18" s="40" t="s">
        <v>11</v>
      </c>
      <c r="AL18" s="41">
        <v>30</v>
      </c>
      <c r="AM18" s="41">
        <v>11</v>
      </c>
      <c r="AO18" s="40" t="s">
        <v>177</v>
      </c>
      <c r="AP18" s="41">
        <v>1634</v>
      </c>
      <c r="AQ18" s="41">
        <v>1</v>
      </c>
    </row>
    <row r="19" spans="1:43" ht="14.1" customHeight="1">
      <c r="A19" s="40" t="s">
        <v>74</v>
      </c>
      <c r="B19" s="41">
        <v>87</v>
      </c>
      <c r="C19" s="41">
        <v>22</v>
      </c>
      <c r="E19" s="40" t="s">
        <v>407</v>
      </c>
      <c r="F19" s="41"/>
      <c r="H19" t="s">
        <v>400</v>
      </c>
      <c r="Z19" s="40" t="s">
        <v>236</v>
      </c>
      <c r="AA19" s="41">
        <v>2652</v>
      </c>
      <c r="AB19" s="41">
        <v>5</v>
      </c>
      <c r="AD19" s="40" t="s">
        <v>315</v>
      </c>
      <c r="AE19" s="41">
        <v>5193</v>
      </c>
      <c r="AF19" s="41">
        <v>1</v>
      </c>
      <c r="AH19" s="40" t="s">
        <v>45</v>
      </c>
      <c r="AI19" s="41">
        <v>1</v>
      </c>
      <c r="AK19" s="40" t="s">
        <v>12</v>
      </c>
      <c r="AL19" s="41">
        <v>56</v>
      </c>
      <c r="AM19" s="41">
        <v>9</v>
      </c>
      <c r="AO19" s="40" t="s">
        <v>19</v>
      </c>
      <c r="AP19" s="41">
        <v>10092</v>
      </c>
      <c r="AQ19" s="41">
        <v>7</v>
      </c>
    </row>
    <row r="20" spans="1:43" ht="14.1" customHeight="1">
      <c r="A20" s="40" t="s">
        <v>35</v>
      </c>
      <c r="B20" s="41">
        <v>1077</v>
      </c>
      <c r="C20" s="41">
        <v>86</v>
      </c>
      <c r="E20" s="40" t="s">
        <v>35</v>
      </c>
      <c r="F20" s="41">
        <v>20</v>
      </c>
      <c r="H20" t="s">
        <v>400</v>
      </c>
      <c r="M20" s="12"/>
      <c r="Z20" s="40" t="s">
        <v>237</v>
      </c>
      <c r="AA20" s="41">
        <v>2789</v>
      </c>
      <c r="AB20" s="41">
        <v>4</v>
      </c>
      <c r="AD20" s="40" t="s">
        <v>29</v>
      </c>
      <c r="AE20" s="41">
        <v>263641</v>
      </c>
      <c r="AF20" s="41">
        <v>27</v>
      </c>
      <c r="AH20" s="40" t="s">
        <v>136</v>
      </c>
      <c r="AI20" s="41">
        <v>32</v>
      </c>
      <c r="AK20" s="40" t="s">
        <v>13</v>
      </c>
      <c r="AL20" s="41">
        <v>89</v>
      </c>
      <c r="AM20" s="41">
        <v>8</v>
      </c>
      <c r="AO20" s="40" t="s">
        <v>28</v>
      </c>
      <c r="AP20" s="41">
        <v>6699</v>
      </c>
      <c r="AQ20" s="41">
        <v>3</v>
      </c>
    </row>
    <row r="21" spans="1:43" ht="14.1" customHeight="1">
      <c r="A21" s="40" t="s">
        <v>13</v>
      </c>
      <c r="B21" s="41"/>
      <c r="C21" s="41"/>
      <c r="E21" s="40" t="s">
        <v>408</v>
      </c>
      <c r="F21" s="41"/>
      <c r="H21" t="s">
        <v>400</v>
      </c>
      <c r="M21" s="12"/>
      <c r="Z21" s="40" t="s">
        <v>238</v>
      </c>
      <c r="AA21" s="41">
        <v>5036</v>
      </c>
      <c r="AB21" s="41">
        <v>5</v>
      </c>
      <c r="AD21" s="40" t="s">
        <v>53</v>
      </c>
      <c r="AE21" s="41">
        <v>1227</v>
      </c>
      <c r="AF21" s="41">
        <v>2</v>
      </c>
      <c r="AH21" s="40" t="s">
        <v>35</v>
      </c>
      <c r="AI21" s="41">
        <v>96</v>
      </c>
      <c r="AK21" s="40" t="s">
        <v>32</v>
      </c>
      <c r="AL21" s="41">
        <v>37</v>
      </c>
      <c r="AM21" s="41">
        <v>8</v>
      </c>
      <c r="AO21" s="40" t="s">
        <v>37</v>
      </c>
      <c r="AP21" s="41">
        <v>2693</v>
      </c>
      <c r="AQ21" s="41">
        <v>1</v>
      </c>
    </row>
    <row r="22" spans="1:43" ht="14.1" customHeight="1">
      <c r="A22" s="40" t="s">
        <v>58</v>
      </c>
      <c r="B22" s="41">
        <v>19</v>
      </c>
      <c r="C22" s="41">
        <v>1</v>
      </c>
      <c r="E22" s="40" t="s">
        <v>30</v>
      </c>
      <c r="F22" s="41">
        <v>15</v>
      </c>
      <c r="H22" t="s">
        <v>400</v>
      </c>
      <c r="M22" s="12"/>
      <c r="Z22" s="40" t="s">
        <v>239</v>
      </c>
      <c r="AA22" s="41">
        <v>88881</v>
      </c>
      <c r="AB22" s="41">
        <v>19</v>
      </c>
      <c r="AD22" s="40" t="s">
        <v>23</v>
      </c>
      <c r="AE22" s="41">
        <v>36639</v>
      </c>
      <c r="AF22" s="41">
        <v>4</v>
      </c>
      <c r="AH22" s="40" t="s">
        <v>58</v>
      </c>
      <c r="AI22" s="41">
        <v>1</v>
      </c>
      <c r="AK22" s="40" t="s">
        <v>46</v>
      </c>
      <c r="AL22" s="41">
        <v>27</v>
      </c>
      <c r="AM22" s="41">
        <v>8</v>
      </c>
      <c r="AO22" s="40" t="s">
        <v>22</v>
      </c>
      <c r="AP22" s="41">
        <v>2448</v>
      </c>
      <c r="AQ22" s="41">
        <v>1</v>
      </c>
    </row>
    <row r="23" spans="1:43" ht="14.1" customHeight="1">
      <c r="A23" s="40" t="s">
        <v>39</v>
      </c>
      <c r="B23" s="41">
        <v>9</v>
      </c>
      <c r="C23" s="41">
        <v>2</v>
      </c>
      <c r="E23" s="40" t="s">
        <v>119</v>
      </c>
      <c r="F23" s="41">
        <v>1</v>
      </c>
      <c r="H23" t="s">
        <v>400</v>
      </c>
      <c r="M23" s="12"/>
      <c r="Z23" s="40" t="s">
        <v>240</v>
      </c>
      <c r="AA23" s="41">
        <v>1958</v>
      </c>
      <c r="AB23" s="41">
        <v>1</v>
      </c>
      <c r="AD23" s="40" t="s">
        <v>75</v>
      </c>
      <c r="AE23" s="41">
        <v>4231</v>
      </c>
      <c r="AF23" s="41">
        <v>2</v>
      </c>
      <c r="AH23" s="40" t="s">
        <v>136</v>
      </c>
      <c r="AI23" s="41">
        <v>3</v>
      </c>
      <c r="AK23" s="40" t="s">
        <v>58</v>
      </c>
      <c r="AL23" s="41">
        <v>65</v>
      </c>
      <c r="AM23" s="41">
        <v>7</v>
      </c>
      <c r="AO23" s="40" t="s">
        <v>35</v>
      </c>
      <c r="AP23" s="41">
        <v>12209</v>
      </c>
      <c r="AQ23" s="41">
        <v>5</v>
      </c>
    </row>
    <row r="24" spans="1:43" ht="14.1" customHeight="1">
      <c r="A24" s="40" t="s">
        <v>30</v>
      </c>
      <c r="B24" s="41">
        <v>1664</v>
      </c>
      <c r="C24" s="41">
        <v>260</v>
      </c>
      <c r="E24" s="40" t="s">
        <v>14</v>
      </c>
      <c r="F24" s="41">
        <v>10</v>
      </c>
      <c r="H24" t="s">
        <v>400</v>
      </c>
      <c r="M24" s="12"/>
      <c r="Z24" s="40" t="s">
        <v>241</v>
      </c>
      <c r="AA24" s="41">
        <v>2398</v>
      </c>
      <c r="AB24" s="41">
        <v>1</v>
      </c>
      <c r="AD24" s="40" t="s">
        <v>316</v>
      </c>
      <c r="AE24" s="41">
        <v>3547</v>
      </c>
      <c r="AF24" s="41">
        <v>1</v>
      </c>
      <c r="AH24" s="40" t="s">
        <v>38</v>
      </c>
      <c r="AI24" s="41">
        <v>7</v>
      </c>
      <c r="AK24" s="40" t="s">
        <v>48</v>
      </c>
      <c r="AL24" s="41">
        <v>25</v>
      </c>
      <c r="AM24" s="41">
        <v>7</v>
      </c>
      <c r="AO24" s="40" t="s">
        <v>13</v>
      </c>
      <c r="AP24" s="41">
        <v>5050</v>
      </c>
      <c r="AQ24" s="41">
        <v>1</v>
      </c>
    </row>
    <row r="25" spans="1:43" ht="14.1" customHeight="1">
      <c r="A25" s="40" t="s">
        <v>375</v>
      </c>
      <c r="B25" s="41"/>
      <c r="C25" s="41"/>
      <c r="E25" s="40" t="s">
        <v>16</v>
      </c>
      <c r="F25" s="41"/>
      <c r="H25" t="s">
        <v>400</v>
      </c>
      <c r="M25" s="12"/>
      <c r="Z25" s="40" t="s">
        <v>242</v>
      </c>
      <c r="AA25" s="41">
        <v>2496</v>
      </c>
      <c r="AB25" s="41">
        <v>3</v>
      </c>
      <c r="AD25" s="40" t="s">
        <v>101</v>
      </c>
      <c r="AE25" s="41">
        <v>6887</v>
      </c>
      <c r="AF25" s="41">
        <v>1</v>
      </c>
      <c r="AH25" s="40" t="s">
        <v>136</v>
      </c>
      <c r="AI25" s="41">
        <v>23</v>
      </c>
      <c r="AK25" s="40" t="s">
        <v>21</v>
      </c>
      <c r="AL25" s="41">
        <v>72</v>
      </c>
      <c r="AM25" s="41">
        <v>6</v>
      </c>
      <c r="AO25" s="40" t="s">
        <v>30</v>
      </c>
      <c r="AP25" s="41">
        <v>20958</v>
      </c>
      <c r="AQ25" s="41">
        <v>16</v>
      </c>
    </row>
    <row r="26" spans="1:43" ht="14.1" customHeight="1">
      <c r="A26" s="40" t="s">
        <v>14</v>
      </c>
      <c r="B26" s="41">
        <v>319</v>
      </c>
      <c r="C26" s="41">
        <v>36</v>
      </c>
      <c r="E26" s="40" t="s">
        <v>72</v>
      </c>
      <c r="F26" s="41"/>
      <c r="H26" t="s">
        <v>400</v>
      </c>
      <c r="M26" s="12"/>
      <c r="Z26" s="40" t="s">
        <v>243</v>
      </c>
      <c r="AA26" s="41">
        <v>19252</v>
      </c>
      <c r="AB26" s="41">
        <v>8</v>
      </c>
      <c r="AD26" s="40" t="s">
        <v>297</v>
      </c>
      <c r="AE26" s="41">
        <v>19096</v>
      </c>
      <c r="AF26" s="41">
        <v>2</v>
      </c>
      <c r="AH26" s="40" t="s">
        <v>335</v>
      </c>
      <c r="AI26" s="41">
        <v>58</v>
      </c>
      <c r="AK26" s="40" t="s">
        <v>75</v>
      </c>
      <c r="AL26" s="41">
        <v>41</v>
      </c>
      <c r="AM26" s="41">
        <v>6</v>
      </c>
      <c r="AO26" s="40" t="s">
        <v>340</v>
      </c>
      <c r="AP26" s="41">
        <v>976</v>
      </c>
      <c r="AQ26" s="41">
        <v>1</v>
      </c>
    </row>
    <row r="27" spans="1:43" ht="14.1" customHeight="1">
      <c r="A27" s="40" t="s">
        <v>111</v>
      </c>
      <c r="B27" s="41">
        <v>5</v>
      </c>
      <c r="C27" s="41">
        <v>1</v>
      </c>
      <c r="E27" s="40" t="s">
        <v>343</v>
      </c>
      <c r="F27" s="41"/>
      <c r="H27" t="s">
        <v>400</v>
      </c>
      <c r="M27" s="12"/>
      <c r="Z27" s="40" t="s">
        <v>244</v>
      </c>
      <c r="AA27" s="41">
        <v>650248</v>
      </c>
      <c r="AB27" s="41">
        <v>193</v>
      </c>
      <c r="AD27" s="40" t="s">
        <v>317</v>
      </c>
      <c r="AE27" s="41">
        <v>71644</v>
      </c>
      <c r="AF27" s="41">
        <v>24</v>
      </c>
      <c r="AH27" s="40" t="s">
        <v>136</v>
      </c>
      <c r="AI27" s="41">
        <v>4</v>
      </c>
      <c r="AK27" s="40" t="s">
        <v>47</v>
      </c>
      <c r="AL27" s="41">
        <v>32</v>
      </c>
      <c r="AM27" s="41">
        <v>6</v>
      </c>
      <c r="AO27" s="40" t="s">
        <v>14</v>
      </c>
      <c r="AP27" s="41">
        <v>4659</v>
      </c>
      <c r="AQ27" s="41">
        <v>1</v>
      </c>
    </row>
    <row r="28" spans="1:43" ht="14.1" customHeight="1">
      <c r="A28" s="40" t="s">
        <v>54</v>
      </c>
      <c r="B28" s="41">
        <v>1</v>
      </c>
      <c r="C28" s="41">
        <v>1</v>
      </c>
      <c r="E28" s="40" t="s">
        <v>20</v>
      </c>
      <c r="F28" s="41">
        <v>10</v>
      </c>
      <c r="H28" t="s">
        <v>400</v>
      </c>
      <c r="M28" s="12"/>
      <c r="Z28" s="40" t="s">
        <v>245</v>
      </c>
      <c r="AA28" s="41">
        <v>102109</v>
      </c>
      <c r="AB28" s="41">
        <v>72</v>
      </c>
      <c r="AD28" s="40" t="s">
        <v>13</v>
      </c>
      <c r="AE28" s="41">
        <v>73303</v>
      </c>
      <c r="AF28" s="41">
        <v>5</v>
      </c>
      <c r="AH28" s="40" t="s">
        <v>14</v>
      </c>
      <c r="AI28" s="41">
        <v>8</v>
      </c>
      <c r="AK28" s="40" t="s">
        <v>37</v>
      </c>
      <c r="AL28" s="41">
        <v>51</v>
      </c>
      <c r="AM28" s="41">
        <v>5</v>
      </c>
      <c r="AO28" s="40" t="s">
        <v>146</v>
      </c>
      <c r="AP28" s="41">
        <v>3124</v>
      </c>
      <c r="AQ28" s="41">
        <v>1</v>
      </c>
    </row>
    <row r="29" spans="1:43" ht="14.1" customHeight="1">
      <c r="A29" s="40" t="s">
        <v>47</v>
      </c>
      <c r="B29" s="41">
        <v>3</v>
      </c>
      <c r="C29" s="41">
        <v>1</v>
      </c>
      <c r="E29" s="40" t="s">
        <v>31</v>
      </c>
      <c r="F29" s="41"/>
      <c r="H29" t="s">
        <v>400</v>
      </c>
      <c r="M29" s="12" t="str">
        <f t="shared" ref="M29:M41" si="0">PROPER(H19)</f>
        <v/>
      </c>
      <c r="Z29" s="40" t="s">
        <v>246</v>
      </c>
      <c r="AA29" s="41">
        <v>85143</v>
      </c>
      <c r="AB29" s="41">
        <v>5</v>
      </c>
      <c r="AD29" s="40" t="s">
        <v>298</v>
      </c>
      <c r="AE29" s="41">
        <v>34411</v>
      </c>
      <c r="AF29" s="41">
        <v>3</v>
      </c>
      <c r="AH29" s="40" t="s">
        <v>47</v>
      </c>
      <c r="AI29" s="41">
        <v>1</v>
      </c>
      <c r="AK29" s="40" t="s">
        <v>24</v>
      </c>
      <c r="AL29" s="41">
        <v>41</v>
      </c>
      <c r="AM29" s="41">
        <v>5</v>
      </c>
      <c r="AO29" s="40" t="s">
        <v>20</v>
      </c>
      <c r="AP29" s="41">
        <v>5247</v>
      </c>
      <c r="AQ29" s="41">
        <v>2</v>
      </c>
    </row>
    <row r="30" spans="1:43" ht="14.1" customHeight="1">
      <c r="A30" s="40" t="s">
        <v>72</v>
      </c>
      <c r="B30" s="41">
        <v>1646</v>
      </c>
      <c r="C30" s="41">
        <v>50</v>
      </c>
      <c r="E30" s="40" t="s">
        <v>10</v>
      </c>
      <c r="F30" s="41">
        <v>51</v>
      </c>
      <c r="H30" t="s">
        <v>400</v>
      </c>
      <c r="M30" s="12" t="str">
        <f t="shared" si="0"/>
        <v/>
      </c>
      <c r="Z30" s="40" t="s">
        <v>247</v>
      </c>
      <c r="AA30" s="41">
        <v>1097</v>
      </c>
      <c r="AB30" s="41">
        <v>2</v>
      </c>
      <c r="AD30" s="40" t="s">
        <v>318</v>
      </c>
      <c r="AE30" s="41">
        <v>5096</v>
      </c>
      <c r="AF30" s="41">
        <v>1</v>
      </c>
      <c r="AH30" s="40" t="s">
        <v>136</v>
      </c>
      <c r="AI30" s="41">
        <v>2</v>
      </c>
      <c r="AK30" s="40" t="s">
        <v>22</v>
      </c>
      <c r="AL30" s="41">
        <v>16</v>
      </c>
      <c r="AM30" s="41">
        <v>5</v>
      </c>
      <c r="AO30" s="40" t="s">
        <v>31</v>
      </c>
      <c r="AP30" s="41">
        <v>2201</v>
      </c>
      <c r="AQ30" s="41">
        <v>1</v>
      </c>
    </row>
    <row r="31" spans="1:43" ht="14.1" customHeight="1">
      <c r="A31" s="40" t="s">
        <v>76</v>
      </c>
      <c r="B31" s="41">
        <v>86</v>
      </c>
      <c r="C31" s="41">
        <v>12</v>
      </c>
      <c r="E31" s="40" t="s">
        <v>12</v>
      </c>
      <c r="F31" s="41"/>
      <c r="H31" t="s">
        <v>400</v>
      </c>
      <c r="M31" s="12" t="str">
        <f t="shared" si="0"/>
        <v/>
      </c>
      <c r="Z31" s="40" t="s">
        <v>248</v>
      </c>
      <c r="AA31" s="41">
        <v>44546</v>
      </c>
      <c r="AB31" s="41">
        <v>40</v>
      </c>
      <c r="AD31" s="40" t="s">
        <v>117</v>
      </c>
      <c r="AE31" s="41">
        <v>11351</v>
      </c>
      <c r="AF31" s="41">
        <v>1</v>
      </c>
      <c r="AH31" s="40" t="s">
        <v>20</v>
      </c>
      <c r="AI31" s="41">
        <v>5</v>
      </c>
      <c r="AK31" s="40" t="s">
        <v>39</v>
      </c>
      <c r="AL31" s="41">
        <v>41</v>
      </c>
      <c r="AM31" s="41">
        <v>4</v>
      </c>
      <c r="AO31" s="40" t="s">
        <v>10</v>
      </c>
      <c r="AP31" s="41">
        <v>28042</v>
      </c>
      <c r="AQ31" s="41">
        <v>5</v>
      </c>
    </row>
    <row r="32" spans="1:43" ht="14.1" customHeight="1">
      <c r="A32" s="40" t="s">
        <v>20</v>
      </c>
      <c r="B32" s="41">
        <v>86</v>
      </c>
      <c r="C32" s="41">
        <v>8</v>
      </c>
      <c r="E32" s="40" t="s">
        <v>409</v>
      </c>
      <c r="F32" s="41"/>
      <c r="M32" s="12" t="str">
        <f t="shared" si="0"/>
        <v/>
      </c>
      <c r="Z32" s="40" t="s">
        <v>249</v>
      </c>
      <c r="AA32" s="41">
        <v>4232</v>
      </c>
      <c r="AB32" s="41">
        <v>1</v>
      </c>
      <c r="AD32" s="40" t="s">
        <v>39</v>
      </c>
      <c r="AE32" s="41">
        <v>19357</v>
      </c>
      <c r="AF32" s="41">
        <v>9</v>
      </c>
      <c r="AH32" s="40" t="s">
        <v>136</v>
      </c>
      <c r="AI32" s="41">
        <v>14</v>
      </c>
      <c r="AK32" s="40" t="s">
        <v>23</v>
      </c>
      <c r="AL32" s="41">
        <v>15</v>
      </c>
      <c r="AM32" s="41">
        <v>4</v>
      </c>
      <c r="AO32" s="40" t="s">
        <v>138</v>
      </c>
      <c r="AP32" s="41">
        <v>6963</v>
      </c>
      <c r="AQ32" s="41">
        <v>2</v>
      </c>
    </row>
    <row r="33" spans="1:39" ht="14.1" customHeight="1">
      <c r="A33" s="40" t="s">
        <v>31</v>
      </c>
      <c r="B33" s="41">
        <v>199</v>
      </c>
      <c r="C33" s="41">
        <v>12</v>
      </c>
      <c r="E33" s="40" t="s">
        <v>399</v>
      </c>
      <c r="F33" s="41"/>
      <c r="M33" s="12" t="str">
        <f t="shared" si="0"/>
        <v/>
      </c>
      <c r="Z33" s="40" t="s">
        <v>250</v>
      </c>
      <c r="AA33" s="41">
        <v>992</v>
      </c>
      <c r="AB33" s="41">
        <v>1</v>
      </c>
      <c r="AD33" s="40" t="s">
        <v>30</v>
      </c>
      <c r="AE33" s="41">
        <v>621652</v>
      </c>
      <c r="AF33" s="41">
        <v>149</v>
      </c>
      <c r="AH33" s="40" t="s">
        <v>31</v>
      </c>
      <c r="AI33" s="41">
        <v>12</v>
      </c>
      <c r="AK33" s="40" t="s">
        <v>114</v>
      </c>
      <c r="AL33" s="41">
        <v>74</v>
      </c>
      <c r="AM33" s="41">
        <v>3</v>
      </c>
    </row>
    <row r="34" spans="1:39" ht="14.1" customHeight="1">
      <c r="A34" s="40" t="s">
        <v>10</v>
      </c>
      <c r="B34" s="41">
        <v>166</v>
      </c>
      <c r="C34" s="41">
        <v>24</v>
      </c>
      <c r="E34" s="40" t="s">
        <v>114</v>
      </c>
      <c r="F34" s="41"/>
      <c r="M34" s="12" t="str">
        <f t="shared" si="0"/>
        <v/>
      </c>
      <c r="Z34" s="40" t="s">
        <v>251</v>
      </c>
      <c r="AA34" s="41">
        <v>52563</v>
      </c>
      <c r="AB34" s="41">
        <v>5</v>
      </c>
      <c r="AD34" s="40" t="s">
        <v>319</v>
      </c>
      <c r="AE34" s="41">
        <v>9947</v>
      </c>
      <c r="AF34" s="41">
        <v>1</v>
      </c>
      <c r="AH34" s="40" t="s">
        <v>136</v>
      </c>
      <c r="AI34" s="41">
        <v>9</v>
      </c>
      <c r="AK34" s="40" t="s">
        <v>76</v>
      </c>
      <c r="AL34" s="41">
        <v>15</v>
      </c>
      <c r="AM34" s="41">
        <v>3</v>
      </c>
    </row>
    <row r="35" spans="1:39" ht="14.1" customHeight="1">
      <c r="A35" s="40" t="s">
        <v>12</v>
      </c>
      <c r="B35" s="41">
        <v>61</v>
      </c>
      <c r="C35" s="41">
        <v>13</v>
      </c>
      <c r="E35" s="40" t="s">
        <v>32</v>
      </c>
      <c r="F35" s="41"/>
      <c r="M35" s="12" t="str">
        <f t="shared" si="0"/>
        <v/>
      </c>
      <c r="Z35" s="40" t="s">
        <v>252</v>
      </c>
      <c r="AA35" s="41">
        <v>1805</v>
      </c>
      <c r="AB35" s="41">
        <v>1</v>
      </c>
      <c r="AD35" s="40" t="s">
        <v>320</v>
      </c>
      <c r="AE35" s="41">
        <v>20165</v>
      </c>
      <c r="AF35" s="41">
        <v>1</v>
      </c>
      <c r="AH35" s="40" t="s">
        <v>10</v>
      </c>
      <c r="AI35" s="41">
        <v>7</v>
      </c>
      <c r="AK35" s="40" t="s">
        <v>111</v>
      </c>
      <c r="AL35" s="41">
        <v>255</v>
      </c>
      <c r="AM35" s="41">
        <v>2</v>
      </c>
    </row>
    <row r="36" spans="1:39" ht="14.1" customHeight="1">
      <c r="A36" s="40" t="s">
        <v>56</v>
      </c>
      <c r="B36" s="41">
        <v>17</v>
      </c>
      <c r="C36" s="41">
        <v>1</v>
      </c>
      <c r="E36" s="40" t="s">
        <v>15</v>
      </c>
      <c r="F36" s="41"/>
      <c r="M36" s="12" t="str">
        <f t="shared" si="0"/>
        <v/>
      </c>
      <c r="Z36" s="40" t="s">
        <v>253</v>
      </c>
      <c r="AA36" s="41">
        <v>41477</v>
      </c>
      <c r="AB36" s="41">
        <v>43</v>
      </c>
      <c r="AD36" s="40" t="s">
        <v>321</v>
      </c>
      <c r="AE36" s="41">
        <v>159955</v>
      </c>
      <c r="AF36" s="41">
        <v>2</v>
      </c>
      <c r="AH36" s="40" t="s">
        <v>136</v>
      </c>
      <c r="AI36" s="41">
        <v>1</v>
      </c>
      <c r="AK36" s="40" t="s">
        <v>57</v>
      </c>
      <c r="AL36" s="41">
        <v>17</v>
      </c>
      <c r="AM36" s="41">
        <v>2</v>
      </c>
    </row>
    <row r="37" spans="1:39" ht="14.1" customHeight="1">
      <c r="A37" s="40" t="s">
        <v>21</v>
      </c>
      <c r="B37" s="41">
        <v>415</v>
      </c>
      <c r="C37" s="41">
        <v>16</v>
      </c>
      <c r="E37" s="40" t="s">
        <v>136</v>
      </c>
      <c r="F37" s="41"/>
      <c r="M37" s="12" t="str">
        <f t="shared" si="0"/>
        <v/>
      </c>
      <c r="Z37" s="40" t="s">
        <v>254</v>
      </c>
      <c r="AA37" s="41">
        <v>151850</v>
      </c>
      <c r="AB37" s="41">
        <v>61</v>
      </c>
      <c r="AD37" s="40" t="s">
        <v>322</v>
      </c>
      <c r="AE37" s="41">
        <v>132333</v>
      </c>
      <c r="AF37" s="41">
        <v>4</v>
      </c>
      <c r="AH37" s="40" t="s">
        <v>21</v>
      </c>
      <c r="AI37" s="41">
        <v>1</v>
      </c>
      <c r="AK37" s="40" t="s">
        <v>74</v>
      </c>
      <c r="AL37" s="41">
        <v>11</v>
      </c>
      <c r="AM37" s="41">
        <v>2</v>
      </c>
    </row>
    <row r="38" spans="1:39" ht="14.1" customHeight="1">
      <c r="A38" s="40" t="s">
        <v>49</v>
      </c>
      <c r="B38" s="41"/>
      <c r="C38" s="41"/>
      <c r="E38" s="40" t="s">
        <v>46</v>
      </c>
      <c r="F38" s="41"/>
      <c r="M38" s="12" t="str">
        <f t="shared" si="0"/>
        <v/>
      </c>
      <c r="Z38" s="40" t="s">
        <v>255</v>
      </c>
      <c r="AA38" s="41">
        <v>220966</v>
      </c>
      <c r="AB38" s="41">
        <v>122</v>
      </c>
      <c r="AD38" s="40" t="s">
        <v>119</v>
      </c>
      <c r="AE38" s="41">
        <v>6564</v>
      </c>
      <c r="AF38" s="41">
        <v>3</v>
      </c>
      <c r="AH38" s="40" t="s">
        <v>136</v>
      </c>
      <c r="AI38" s="41">
        <v>1</v>
      </c>
      <c r="AK38" s="40" t="s">
        <v>105</v>
      </c>
      <c r="AL38" s="41">
        <v>6</v>
      </c>
      <c r="AM38" s="41">
        <v>1</v>
      </c>
    </row>
    <row r="39" spans="1:39" ht="14.1" customHeight="1">
      <c r="A39" s="40" t="s">
        <v>114</v>
      </c>
      <c r="B39" s="41">
        <v>27</v>
      </c>
      <c r="C39" s="41">
        <v>2</v>
      </c>
      <c r="E39" s="40" t="s">
        <v>410</v>
      </c>
      <c r="F39" s="41">
        <v>1</v>
      </c>
      <c r="M39" s="12" t="str">
        <f t="shared" si="0"/>
        <v/>
      </c>
      <c r="Z39" s="40" t="s">
        <v>256</v>
      </c>
      <c r="AA39" s="41">
        <v>102020</v>
      </c>
      <c r="AB39" s="41">
        <v>27</v>
      </c>
      <c r="AD39" s="40" t="s">
        <v>14</v>
      </c>
      <c r="AE39" s="41">
        <v>246966</v>
      </c>
      <c r="AF39" s="41">
        <v>67</v>
      </c>
      <c r="AK39" s="40" t="s">
        <v>102</v>
      </c>
      <c r="AL39" s="41">
        <v>5</v>
      </c>
      <c r="AM39" s="41">
        <v>1</v>
      </c>
    </row>
    <row r="40" spans="1:39" ht="14.1" customHeight="1">
      <c r="A40" s="40" t="s">
        <v>32</v>
      </c>
      <c r="B40" s="41">
        <v>30</v>
      </c>
      <c r="C40" s="41">
        <v>4</v>
      </c>
      <c r="M40" s="12" t="str">
        <f t="shared" si="0"/>
        <v/>
      </c>
      <c r="Z40" s="40" t="s">
        <v>257</v>
      </c>
      <c r="AA40" s="41">
        <v>399</v>
      </c>
      <c r="AB40" s="41">
        <v>1</v>
      </c>
      <c r="AD40" s="40" t="s">
        <v>47</v>
      </c>
      <c r="AE40" s="41">
        <v>1732</v>
      </c>
      <c r="AF40" s="41">
        <v>1</v>
      </c>
      <c r="AK40" s="40" t="s">
        <v>53</v>
      </c>
      <c r="AL40" s="41">
        <v>3</v>
      </c>
      <c r="AM40" s="41">
        <v>1</v>
      </c>
    </row>
    <row r="41" spans="1:39" ht="26.25">
      <c r="M41" s="12" t="str">
        <f t="shared" si="0"/>
        <v/>
      </c>
      <c r="Z41" s="40" t="s">
        <v>258</v>
      </c>
      <c r="AA41" s="41">
        <v>272232</v>
      </c>
      <c r="AB41" s="41">
        <v>100</v>
      </c>
      <c r="AD41" s="40" t="s">
        <v>106</v>
      </c>
      <c r="AE41" s="41">
        <v>252798</v>
      </c>
      <c r="AF41" s="41">
        <v>79</v>
      </c>
      <c r="AK41" s="40" t="s">
        <v>121</v>
      </c>
      <c r="AL41" s="41">
        <v>3</v>
      </c>
      <c r="AM41" s="41">
        <v>1</v>
      </c>
    </row>
    <row r="42" spans="1:39" ht="51.75">
      <c r="Z42" s="40" t="s">
        <v>259</v>
      </c>
      <c r="AA42" s="41">
        <v>41227</v>
      </c>
      <c r="AB42" s="41">
        <v>33</v>
      </c>
      <c r="AD42" s="40" t="s">
        <v>323</v>
      </c>
      <c r="AE42" s="41">
        <v>24651</v>
      </c>
      <c r="AF42" s="41">
        <v>1</v>
      </c>
    </row>
    <row r="43" spans="1:39">
      <c r="Z43" s="40" t="s">
        <v>260</v>
      </c>
      <c r="AA43" s="41">
        <v>58052</v>
      </c>
      <c r="AB43" s="41">
        <v>17</v>
      </c>
      <c r="AD43" s="40" t="s">
        <v>76</v>
      </c>
      <c r="AE43" s="41">
        <v>2620</v>
      </c>
      <c r="AF43" s="41">
        <v>1</v>
      </c>
    </row>
    <row r="44" spans="1:39" ht="26.25">
      <c r="Z44" s="40" t="s">
        <v>261</v>
      </c>
      <c r="AA44" s="41">
        <v>3561</v>
      </c>
      <c r="AB44" s="41">
        <v>3</v>
      </c>
      <c r="AD44" s="40" t="s">
        <v>20</v>
      </c>
      <c r="AE44" s="41">
        <v>94120</v>
      </c>
      <c r="AF44" s="41">
        <v>16</v>
      </c>
    </row>
    <row r="45" spans="1:39">
      <c r="Z45" s="40" t="s">
        <v>262</v>
      </c>
      <c r="AA45" s="41">
        <v>131816</v>
      </c>
      <c r="AB45" s="41">
        <v>69</v>
      </c>
      <c r="AD45" s="40" t="s">
        <v>324</v>
      </c>
      <c r="AE45" s="41">
        <v>93215</v>
      </c>
      <c r="AF45" s="41">
        <v>12</v>
      </c>
    </row>
    <row r="46" spans="1:39">
      <c r="Z46" s="40" t="s">
        <v>263</v>
      </c>
      <c r="AA46" s="41">
        <v>1037</v>
      </c>
      <c r="AB46" s="41">
        <v>1</v>
      </c>
      <c r="AD46" s="40" t="s">
        <v>10</v>
      </c>
      <c r="AE46" s="41">
        <v>440187</v>
      </c>
      <c r="AF46" s="41">
        <v>103</v>
      </c>
    </row>
    <row r="47" spans="1:39" ht="26.25">
      <c r="Z47" s="40" t="s">
        <v>264</v>
      </c>
      <c r="AA47" s="41">
        <v>297133</v>
      </c>
      <c r="AB47" s="41">
        <v>11</v>
      </c>
      <c r="AD47" s="40" t="s">
        <v>325</v>
      </c>
      <c r="AE47" s="41">
        <v>6430</v>
      </c>
      <c r="AF47" s="41">
        <v>1</v>
      </c>
    </row>
    <row r="48" spans="1:39">
      <c r="Z48" s="40" t="s">
        <v>265</v>
      </c>
      <c r="AA48" s="41">
        <v>2156</v>
      </c>
      <c r="AB48" s="41">
        <v>2</v>
      </c>
      <c r="AD48" s="40" t="s">
        <v>326</v>
      </c>
      <c r="AE48" s="41">
        <v>15609</v>
      </c>
      <c r="AF48" s="41">
        <v>1</v>
      </c>
    </row>
    <row r="49" spans="30:32" ht="26.25">
      <c r="AD49" s="40" t="s">
        <v>327</v>
      </c>
      <c r="AE49" s="41">
        <v>9485</v>
      </c>
      <c r="AF49" s="41">
        <v>2</v>
      </c>
    </row>
    <row r="50" spans="30:32">
      <c r="AD50" s="40" t="s">
        <v>12</v>
      </c>
      <c r="AE50" s="41">
        <v>81167</v>
      </c>
      <c r="AF50" s="41">
        <v>9</v>
      </c>
    </row>
    <row r="51" spans="30:32">
      <c r="AD51" s="40" t="s">
        <v>328</v>
      </c>
      <c r="AE51" s="41">
        <v>74784</v>
      </c>
      <c r="AF51" s="41">
        <v>1</v>
      </c>
    </row>
    <row r="52" spans="30:32">
      <c r="AD52" s="40" t="s">
        <v>309</v>
      </c>
      <c r="AE52" s="41">
        <v>58046</v>
      </c>
      <c r="AF52" s="41">
        <v>2</v>
      </c>
    </row>
    <row r="53" spans="30:32">
      <c r="AD53" s="40" t="s">
        <v>21</v>
      </c>
      <c r="AE53" s="41">
        <v>57296</v>
      </c>
      <c r="AF53" s="41">
        <v>6</v>
      </c>
    </row>
    <row r="54" spans="30:32" ht="26.25">
      <c r="AD54" s="40" t="s">
        <v>329</v>
      </c>
      <c r="AE54" s="41">
        <v>8014</v>
      </c>
      <c r="AF54" s="41">
        <v>1</v>
      </c>
    </row>
    <row r="55" spans="30:32">
      <c r="AD55" s="40" t="s">
        <v>103</v>
      </c>
      <c r="AE55" s="41">
        <v>24293</v>
      </c>
      <c r="AF55" s="41">
        <v>2</v>
      </c>
    </row>
    <row r="56" spans="30:32" ht="26.25">
      <c r="AD56" s="40" t="s">
        <v>330</v>
      </c>
      <c r="AE56" s="41">
        <v>85810</v>
      </c>
      <c r="AF56" s="41">
        <v>1</v>
      </c>
    </row>
    <row r="57" spans="30:32">
      <c r="AD57" s="40" t="s">
        <v>49</v>
      </c>
      <c r="AE57" s="41">
        <v>11430</v>
      </c>
      <c r="AF57" s="41">
        <v>1</v>
      </c>
    </row>
    <row r="58" spans="30:32">
      <c r="AD58" s="40" t="s">
        <v>114</v>
      </c>
      <c r="AE58" s="41">
        <v>52298</v>
      </c>
      <c r="AF58" s="41">
        <v>8</v>
      </c>
    </row>
    <row r="59" spans="30:32">
      <c r="AD59" s="40" t="s">
        <v>32</v>
      </c>
      <c r="AE59" s="41">
        <v>51006</v>
      </c>
      <c r="AF59" s="41">
        <v>11</v>
      </c>
    </row>
    <row r="60" spans="30:32">
      <c r="AD60" s="40" t="s">
        <v>46</v>
      </c>
      <c r="AE60" s="41">
        <v>24696</v>
      </c>
      <c r="AF60" s="41">
        <v>1</v>
      </c>
    </row>
    <row r="61" spans="30:32">
      <c r="AD61" s="40" t="s">
        <v>15</v>
      </c>
      <c r="AE61" s="41">
        <v>1324</v>
      </c>
      <c r="AF61" s="41">
        <v>1</v>
      </c>
    </row>
  </sheetData>
  <mergeCells count="14">
    <mergeCell ref="A2:F2"/>
    <mergeCell ref="A3:F3"/>
    <mergeCell ref="Z6:AB6"/>
    <mergeCell ref="AD6:AF6"/>
    <mergeCell ref="S8:W8"/>
    <mergeCell ref="AK6:AM6"/>
    <mergeCell ref="AH6:AI6"/>
    <mergeCell ref="AO6:AQ6"/>
    <mergeCell ref="A6:C6"/>
    <mergeCell ref="E6:F6"/>
    <mergeCell ref="H6:J6"/>
    <mergeCell ref="L6:M6"/>
    <mergeCell ref="O6:Q6"/>
    <mergeCell ref="S6:W6"/>
  </mergeCells>
  <hyperlinks>
    <hyperlink ref="S8:W8" location="'Traducciones 3.1'!A1" display="Vease datos Traducciones 3.1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78"/>
  <sheetViews>
    <sheetView zoomScaleNormal="100" workbookViewId="0"/>
  </sheetViews>
  <sheetFormatPr baseColWidth="10" defaultColWidth="11.42578125" defaultRowHeight="14.25"/>
  <cols>
    <col min="1" max="1" width="17.28515625" style="1" customWidth="1"/>
    <col min="2" max="2" width="13.85546875" style="1" customWidth="1"/>
    <col min="3" max="3" width="6.85546875" style="1" customWidth="1"/>
    <col min="4" max="4" width="6.85546875" style="23" customWidth="1"/>
    <col min="5" max="5" width="19.5703125" style="1" customWidth="1"/>
    <col min="6" max="6" width="11.42578125" style="1"/>
    <col min="7" max="7" width="5.5703125" style="1" customWidth="1"/>
    <col min="8" max="8" width="12.7109375" style="1" customWidth="1"/>
    <col min="9" max="9" width="11.42578125" style="1"/>
    <col min="10" max="10" width="11.42578125" style="11"/>
    <col min="11" max="11" width="2.42578125" style="1" customWidth="1"/>
    <col min="12" max="12" width="12.5703125" style="1" customWidth="1"/>
    <col min="13" max="13" width="11.42578125" style="1"/>
    <col min="14" max="14" width="3.28515625" style="1" customWidth="1"/>
    <col min="15" max="15" width="16.28515625" style="1" customWidth="1"/>
    <col min="16" max="16" width="11.42578125" style="1"/>
    <col min="17" max="17" width="5" style="1" customWidth="1"/>
    <col min="18" max="18" width="12.85546875" style="1" customWidth="1"/>
    <col min="19" max="19" width="11.42578125" style="1"/>
    <col min="20" max="20" width="4.140625" style="1" customWidth="1"/>
    <col min="21" max="21" width="16.140625" style="1" customWidth="1"/>
    <col min="22" max="22" width="11.42578125" style="1"/>
    <col min="23" max="23" width="4.28515625" style="1" customWidth="1"/>
    <col min="24" max="24" width="13.42578125" style="1" customWidth="1"/>
    <col min="25" max="25" width="11.42578125" style="1"/>
    <col min="26" max="26" width="4.85546875" style="1" customWidth="1"/>
    <col min="27" max="27" width="20.140625" style="1" customWidth="1"/>
    <col min="28" max="28" width="11.42578125" style="1"/>
    <col min="29" max="29" width="3.85546875" style="1" customWidth="1"/>
    <col min="30" max="30" width="14.7109375" style="1" customWidth="1"/>
    <col min="31" max="31" width="11.42578125" style="1"/>
    <col min="32" max="32" width="4.140625" style="1" customWidth="1"/>
    <col min="33" max="33" width="16.85546875" style="1" customWidth="1"/>
    <col min="34" max="34" width="11.42578125" style="1"/>
    <col min="35" max="35" width="4.85546875" style="6" customWidth="1"/>
    <col min="36" max="36" width="12.85546875" style="1" customWidth="1"/>
    <col min="37" max="16384" width="11.42578125" style="1"/>
  </cols>
  <sheetData>
    <row r="2" spans="1:37" ht="18">
      <c r="A2" s="79" t="s">
        <v>17</v>
      </c>
      <c r="B2" s="80"/>
      <c r="C2" s="80"/>
      <c r="D2" s="80"/>
      <c r="E2" s="80"/>
    </row>
    <row r="6" spans="1:37">
      <c r="A6" s="23"/>
      <c r="B6" s="23"/>
    </row>
    <row r="7" spans="1:37" s="7" customFormat="1" ht="15">
      <c r="A7" s="85" t="s">
        <v>70</v>
      </c>
      <c r="B7" s="86"/>
      <c r="E7" s="85" t="s">
        <v>8</v>
      </c>
      <c r="F7" s="86"/>
      <c r="H7" s="85" t="s">
        <v>25</v>
      </c>
      <c r="I7" s="87"/>
      <c r="J7" s="87"/>
      <c r="L7" s="85" t="s">
        <v>68</v>
      </c>
      <c r="M7" s="86"/>
      <c r="O7" s="85" t="s">
        <v>66</v>
      </c>
      <c r="P7" s="86"/>
      <c r="R7" s="85" t="s">
        <v>34</v>
      </c>
      <c r="S7" s="86"/>
      <c r="U7" s="85" t="s">
        <v>65</v>
      </c>
      <c r="V7" s="86"/>
      <c r="X7" s="85" t="s">
        <v>42</v>
      </c>
      <c r="Y7" s="86"/>
      <c r="AA7" s="85" t="s">
        <v>43</v>
      </c>
      <c r="AB7" s="86"/>
      <c r="AD7" s="85" t="s">
        <v>44</v>
      </c>
      <c r="AE7" s="86"/>
      <c r="AG7" s="85" t="s">
        <v>59</v>
      </c>
      <c r="AH7" s="86"/>
      <c r="AJ7" s="85" t="s">
        <v>60</v>
      </c>
      <c r="AK7" s="86"/>
    </row>
    <row r="9" spans="1:37" ht="25.5">
      <c r="A9" s="43" t="s">
        <v>99</v>
      </c>
      <c r="B9" s="43" t="s">
        <v>100</v>
      </c>
      <c r="E9" s="39" t="s">
        <v>99</v>
      </c>
      <c r="F9" s="39" t="s">
        <v>100</v>
      </c>
      <c r="H9" s="39" t="s">
        <v>99</v>
      </c>
      <c r="I9" s="39" t="s">
        <v>193</v>
      </c>
      <c r="J9" s="39" t="s">
        <v>3</v>
      </c>
      <c r="L9" s="39" t="s">
        <v>99</v>
      </c>
      <c r="M9" s="39" t="s">
        <v>100</v>
      </c>
      <c r="O9" s="39" t="s">
        <v>99</v>
      </c>
      <c r="P9" s="39" t="s">
        <v>273</v>
      </c>
      <c r="R9" s="39" t="s">
        <v>99</v>
      </c>
      <c r="S9" s="39" t="s">
        <v>100</v>
      </c>
      <c r="T9" s="3"/>
      <c r="U9" s="39" t="s">
        <v>99</v>
      </c>
      <c r="V9" s="39" t="s">
        <v>100</v>
      </c>
      <c r="X9" s="39" t="s">
        <v>99</v>
      </c>
      <c r="Y9" s="39" t="s">
        <v>100</v>
      </c>
      <c r="AA9" s="39" t="s">
        <v>99</v>
      </c>
      <c r="AB9" s="39" t="s">
        <v>100</v>
      </c>
      <c r="AD9" s="39" t="s">
        <v>99</v>
      </c>
      <c r="AE9" s="39" t="s">
        <v>100</v>
      </c>
      <c r="AG9" s="39" t="s">
        <v>99</v>
      </c>
      <c r="AH9" s="39" t="s">
        <v>100</v>
      </c>
      <c r="AI9" s="23"/>
      <c r="AJ9" s="39" t="s">
        <v>99</v>
      </c>
      <c r="AK9" s="39" t="s">
        <v>100</v>
      </c>
    </row>
    <row r="10" spans="1:37" ht="14.25" customHeight="1">
      <c r="A10" s="40" t="s">
        <v>36</v>
      </c>
      <c r="B10" s="41">
        <v>43</v>
      </c>
      <c r="D10" s="24"/>
      <c r="E10" s="40" t="s">
        <v>36</v>
      </c>
      <c r="F10" s="41">
        <v>2</v>
      </c>
      <c r="H10" s="40" t="s">
        <v>36</v>
      </c>
      <c r="I10" s="41">
        <v>0.35416666666666669</v>
      </c>
      <c r="J10" s="41">
        <v>4</v>
      </c>
      <c r="L10" s="40" t="s">
        <v>30</v>
      </c>
      <c r="M10" s="41">
        <v>83</v>
      </c>
      <c r="O10" s="40" t="s">
        <v>391</v>
      </c>
      <c r="P10" s="41">
        <v>18</v>
      </c>
      <c r="R10" s="40" t="s">
        <v>28</v>
      </c>
      <c r="S10" s="41">
        <v>8468</v>
      </c>
      <c r="T10" s="3"/>
      <c r="U10" s="40" t="s">
        <v>266</v>
      </c>
      <c r="V10" s="41">
        <v>1</v>
      </c>
      <c r="X10" s="40" t="s">
        <v>36</v>
      </c>
      <c r="Y10" s="41">
        <v>6</v>
      </c>
      <c r="AA10" s="40" t="s">
        <v>36</v>
      </c>
      <c r="AB10" s="41">
        <v>160</v>
      </c>
      <c r="AD10" s="40" t="s">
        <v>397</v>
      </c>
      <c r="AE10" s="41">
        <v>1</v>
      </c>
      <c r="AG10" s="40" t="s">
        <v>28</v>
      </c>
      <c r="AH10" s="41">
        <v>1394</v>
      </c>
      <c r="AI10" s="23"/>
      <c r="AJ10" s="40" t="s">
        <v>19</v>
      </c>
      <c r="AK10" s="41">
        <v>1</v>
      </c>
    </row>
    <row r="11" spans="1:37" ht="14.25" customHeight="1">
      <c r="A11" s="40" t="s">
        <v>19</v>
      </c>
      <c r="B11" s="41">
        <v>345</v>
      </c>
      <c r="D11" s="24"/>
      <c r="E11" s="40" t="s">
        <v>19</v>
      </c>
      <c r="F11" s="41">
        <v>3</v>
      </c>
      <c r="H11" s="40" t="s">
        <v>19</v>
      </c>
      <c r="I11" s="41">
        <v>8.3333333333333329E-2</v>
      </c>
      <c r="J11" s="41">
        <v>1</v>
      </c>
      <c r="L11" s="40" t="s">
        <v>10</v>
      </c>
      <c r="M11" s="41">
        <v>19</v>
      </c>
      <c r="O11" s="40" t="s">
        <v>144</v>
      </c>
      <c r="P11" s="41">
        <v>1</v>
      </c>
      <c r="R11" s="40" t="s">
        <v>10</v>
      </c>
      <c r="S11" s="41">
        <v>4247</v>
      </c>
      <c r="T11" s="3"/>
      <c r="U11" s="40" t="s">
        <v>36</v>
      </c>
      <c r="V11" s="41">
        <v>192</v>
      </c>
      <c r="X11" s="40" t="s">
        <v>19</v>
      </c>
      <c r="Y11" s="41">
        <v>6</v>
      </c>
      <c r="AA11" s="40" t="s">
        <v>19</v>
      </c>
      <c r="AB11" s="41">
        <v>62</v>
      </c>
      <c r="AD11" s="40" t="s">
        <v>19</v>
      </c>
      <c r="AE11" s="41">
        <v>3</v>
      </c>
      <c r="AG11" s="40" t="s">
        <v>35</v>
      </c>
      <c r="AH11" s="41">
        <v>459</v>
      </c>
      <c r="AI11" s="23"/>
      <c r="AJ11" s="40" t="s">
        <v>28</v>
      </c>
      <c r="AK11" s="41">
        <v>147</v>
      </c>
    </row>
    <row r="12" spans="1:37" ht="14.25" customHeight="1">
      <c r="A12" s="40" t="s">
        <v>28</v>
      </c>
      <c r="B12" s="41">
        <v>5508</v>
      </c>
      <c r="D12" s="24"/>
      <c r="E12" s="40" t="s">
        <v>28</v>
      </c>
      <c r="F12" s="41">
        <v>331</v>
      </c>
      <c r="H12" s="40" t="s">
        <v>28</v>
      </c>
      <c r="I12" s="41" t="s">
        <v>194</v>
      </c>
      <c r="J12" s="41">
        <v>43</v>
      </c>
      <c r="L12" s="40" t="s">
        <v>11</v>
      </c>
      <c r="M12" s="41">
        <v>22</v>
      </c>
      <c r="O12" s="40" t="s">
        <v>9</v>
      </c>
      <c r="P12" s="41">
        <v>28</v>
      </c>
      <c r="R12" s="40" t="s">
        <v>35</v>
      </c>
      <c r="S12" s="41">
        <v>2903</v>
      </c>
      <c r="T12" s="3"/>
      <c r="U12" s="40" t="s">
        <v>267</v>
      </c>
      <c r="V12" s="41">
        <v>1</v>
      </c>
      <c r="X12" s="40" t="s">
        <v>28</v>
      </c>
      <c r="Y12" s="41">
        <v>43</v>
      </c>
      <c r="AA12" s="40" t="s">
        <v>129</v>
      </c>
      <c r="AB12" s="41">
        <v>2</v>
      </c>
      <c r="AD12" s="40" t="s">
        <v>28</v>
      </c>
      <c r="AE12" s="41">
        <v>225</v>
      </c>
      <c r="AG12" s="40" t="s">
        <v>10</v>
      </c>
      <c r="AH12" s="41">
        <v>400</v>
      </c>
      <c r="AI12" s="23"/>
      <c r="AJ12" s="40" t="s">
        <v>342</v>
      </c>
      <c r="AK12" s="41">
        <v>1</v>
      </c>
    </row>
    <row r="13" spans="1:37" ht="14.25" customHeight="1">
      <c r="A13" s="40" t="s">
        <v>116</v>
      </c>
      <c r="B13" s="41">
        <v>5</v>
      </c>
      <c r="D13" s="24"/>
      <c r="E13" s="40" t="s">
        <v>384</v>
      </c>
      <c r="F13" s="41">
        <v>1</v>
      </c>
      <c r="H13" s="40" t="s">
        <v>24</v>
      </c>
      <c r="I13" s="41">
        <v>0.16666666666666666</v>
      </c>
      <c r="J13" s="41">
        <v>4</v>
      </c>
      <c r="L13" s="40" t="s">
        <v>15</v>
      </c>
      <c r="M13" s="41">
        <v>22</v>
      </c>
      <c r="O13" s="40" t="s">
        <v>392</v>
      </c>
      <c r="P13" s="41">
        <v>0</v>
      </c>
      <c r="R13" s="40" t="s">
        <v>30</v>
      </c>
      <c r="S13" s="41">
        <v>2384</v>
      </c>
      <c r="T13" s="3"/>
      <c r="U13" s="40" t="s">
        <v>19</v>
      </c>
      <c r="V13" s="41">
        <v>354</v>
      </c>
      <c r="X13" s="40" t="s">
        <v>24</v>
      </c>
      <c r="Y13" s="41">
        <v>1</v>
      </c>
      <c r="AA13" s="40" t="s">
        <v>28</v>
      </c>
      <c r="AB13" s="41">
        <v>1144</v>
      </c>
      <c r="AD13" s="40" t="s">
        <v>116</v>
      </c>
      <c r="AE13" s="41">
        <v>1</v>
      </c>
      <c r="AG13" s="40" t="s">
        <v>30</v>
      </c>
      <c r="AH13" s="41">
        <v>364</v>
      </c>
      <c r="AI13" s="23"/>
      <c r="AJ13" s="40" t="s">
        <v>50</v>
      </c>
      <c r="AK13" s="41">
        <v>1</v>
      </c>
    </row>
    <row r="14" spans="1:37" ht="14.25" customHeight="1">
      <c r="A14" s="40" t="s">
        <v>376</v>
      </c>
      <c r="B14" s="41">
        <v>21</v>
      </c>
      <c r="D14" s="24"/>
      <c r="E14" s="40" t="s">
        <v>50</v>
      </c>
      <c r="F14" s="41">
        <v>2</v>
      </c>
      <c r="H14" s="40" t="s">
        <v>11</v>
      </c>
      <c r="I14" s="41" t="s">
        <v>195</v>
      </c>
      <c r="J14" s="41">
        <v>14</v>
      </c>
      <c r="L14" s="40" t="s">
        <v>28</v>
      </c>
      <c r="M14" s="41">
        <v>55</v>
      </c>
      <c r="O14" s="40" t="s">
        <v>11</v>
      </c>
      <c r="P14" s="41">
        <v>9</v>
      </c>
      <c r="R14" s="40" t="s">
        <v>138</v>
      </c>
      <c r="S14" s="41">
        <v>1735</v>
      </c>
      <c r="T14" s="3"/>
      <c r="U14" s="40" t="s">
        <v>28</v>
      </c>
      <c r="V14" s="41">
        <v>2211</v>
      </c>
      <c r="X14" s="40" t="s">
        <v>11</v>
      </c>
      <c r="Y14" s="41">
        <v>37</v>
      </c>
      <c r="AA14" s="40" t="s">
        <v>116</v>
      </c>
      <c r="AB14" s="41">
        <v>9</v>
      </c>
      <c r="AD14" s="40" t="s">
        <v>50</v>
      </c>
      <c r="AE14" s="41">
        <v>1</v>
      </c>
      <c r="AG14" s="40" t="s">
        <v>46</v>
      </c>
      <c r="AH14" s="41">
        <v>115</v>
      </c>
      <c r="AI14" s="23"/>
      <c r="AJ14" s="40" t="s">
        <v>24</v>
      </c>
      <c r="AK14" s="41">
        <v>3</v>
      </c>
    </row>
    <row r="15" spans="1:37" ht="14.25" customHeight="1">
      <c r="A15" s="40" t="s">
        <v>122</v>
      </c>
      <c r="B15" s="41">
        <v>5</v>
      </c>
      <c r="D15" s="24"/>
      <c r="E15" s="40" t="s">
        <v>24</v>
      </c>
      <c r="F15" s="41">
        <v>28</v>
      </c>
      <c r="H15" s="40" t="s">
        <v>35</v>
      </c>
      <c r="I15" s="41" t="s">
        <v>196</v>
      </c>
      <c r="J15" s="41">
        <v>12</v>
      </c>
      <c r="L15" s="40" t="s">
        <v>19</v>
      </c>
      <c r="M15" s="41">
        <v>32</v>
      </c>
      <c r="O15" s="40" t="s">
        <v>102</v>
      </c>
      <c r="P15" s="41">
        <v>0</v>
      </c>
      <c r="R15" s="40" t="s">
        <v>11</v>
      </c>
      <c r="S15" s="41">
        <v>1480</v>
      </c>
      <c r="T15" s="3"/>
      <c r="U15" s="40" t="s">
        <v>268</v>
      </c>
      <c r="V15" s="41">
        <v>2</v>
      </c>
      <c r="X15" s="40" t="s">
        <v>35</v>
      </c>
      <c r="Y15" s="41">
        <v>14</v>
      </c>
      <c r="AA15" s="40" t="s">
        <v>50</v>
      </c>
      <c r="AB15" s="41">
        <v>4</v>
      </c>
      <c r="AD15" s="40" t="s">
        <v>24</v>
      </c>
      <c r="AE15" s="41">
        <v>44</v>
      </c>
      <c r="AG15" s="40" t="s">
        <v>12</v>
      </c>
      <c r="AH15" s="41">
        <v>108</v>
      </c>
      <c r="AI15" s="23"/>
      <c r="AJ15" s="40" t="s">
        <v>11</v>
      </c>
      <c r="AK15" s="41">
        <v>10</v>
      </c>
    </row>
    <row r="16" spans="1:37" ht="14.25" customHeight="1">
      <c r="A16" s="40" t="s">
        <v>130</v>
      </c>
      <c r="B16" s="41">
        <v>1</v>
      </c>
      <c r="D16" s="24"/>
      <c r="E16" s="40" t="s">
        <v>22</v>
      </c>
      <c r="F16" s="41">
        <v>3</v>
      </c>
      <c r="H16" s="40" t="s">
        <v>13</v>
      </c>
      <c r="I16" s="41">
        <v>0.29166666666666669</v>
      </c>
      <c r="J16" s="41">
        <v>3</v>
      </c>
      <c r="L16" s="40" t="s">
        <v>103</v>
      </c>
      <c r="M16" s="41">
        <v>3</v>
      </c>
      <c r="O16" s="40" t="s">
        <v>147</v>
      </c>
      <c r="P16" s="41">
        <v>12</v>
      </c>
      <c r="R16" s="44" t="s">
        <v>13</v>
      </c>
      <c r="S16" s="41">
        <v>1092</v>
      </c>
      <c r="T16" s="3"/>
      <c r="U16" s="40" t="s">
        <v>116</v>
      </c>
      <c r="V16" s="41">
        <v>66</v>
      </c>
      <c r="X16" s="40" t="s">
        <v>13</v>
      </c>
      <c r="Y16" s="41">
        <v>2</v>
      </c>
      <c r="AA16" s="40" t="s">
        <v>104</v>
      </c>
      <c r="AB16" s="41">
        <v>107</v>
      </c>
      <c r="AD16" s="40" t="s">
        <v>22</v>
      </c>
      <c r="AE16" s="41">
        <v>1</v>
      </c>
      <c r="AG16" s="40" t="s">
        <v>31</v>
      </c>
      <c r="AH16" s="41">
        <v>107</v>
      </c>
      <c r="AI16" s="23"/>
      <c r="AJ16" s="40" t="s">
        <v>35</v>
      </c>
      <c r="AK16" s="41">
        <v>5</v>
      </c>
    </row>
    <row r="17" spans="1:37" ht="14.25" customHeight="1">
      <c r="A17" s="40" t="s">
        <v>140</v>
      </c>
      <c r="B17" s="41">
        <v>4</v>
      </c>
      <c r="D17" s="24"/>
      <c r="E17" s="40" t="s">
        <v>11</v>
      </c>
      <c r="F17" s="41">
        <v>122</v>
      </c>
      <c r="H17" s="40" t="s">
        <v>39</v>
      </c>
      <c r="I17" s="41">
        <v>0.4375</v>
      </c>
      <c r="J17" s="41">
        <v>6</v>
      </c>
      <c r="L17" s="40" t="s">
        <v>75</v>
      </c>
      <c r="M17" s="41">
        <v>1</v>
      </c>
      <c r="O17" s="40" t="s">
        <v>13</v>
      </c>
      <c r="P17" s="41">
        <v>3</v>
      </c>
      <c r="R17" s="40" t="s">
        <v>12</v>
      </c>
      <c r="S17" s="41">
        <v>1056</v>
      </c>
      <c r="T17" s="3"/>
      <c r="U17" s="40" t="s">
        <v>50</v>
      </c>
      <c r="V17" s="41">
        <v>25</v>
      </c>
      <c r="X17" s="40" t="s">
        <v>30</v>
      </c>
      <c r="Y17" s="41">
        <v>50</v>
      </c>
      <c r="AA17" s="40" t="s">
        <v>52</v>
      </c>
      <c r="AB17" s="41">
        <v>18</v>
      </c>
      <c r="AD17" s="40" t="s">
        <v>11</v>
      </c>
      <c r="AE17" s="41">
        <v>15</v>
      </c>
      <c r="AG17" s="40" t="s">
        <v>11</v>
      </c>
      <c r="AH17" s="41">
        <v>106</v>
      </c>
      <c r="AI17" s="23"/>
      <c r="AJ17" s="40" t="s">
        <v>13</v>
      </c>
      <c r="AK17" s="41">
        <v>18</v>
      </c>
    </row>
    <row r="18" spans="1:37" ht="14.25" customHeight="1">
      <c r="A18" s="40" t="s">
        <v>24</v>
      </c>
      <c r="B18" s="41">
        <v>228</v>
      </c>
      <c r="D18" s="24"/>
      <c r="E18" s="40" t="s">
        <v>118</v>
      </c>
      <c r="F18" s="41">
        <v>1</v>
      </c>
      <c r="H18" s="40" t="s">
        <v>30</v>
      </c>
      <c r="I18" s="41" t="s">
        <v>197</v>
      </c>
      <c r="J18" s="41">
        <v>27</v>
      </c>
      <c r="L18" s="40" t="s">
        <v>35</v>
      </c>
      <c r="M18" s="41">
        <v>35</v>
      </c>
      <c r="O18" s="40" t="s">
        <v>58</v>
      </c>
      <c r="P18" s="41">
        <v>1</v>
      </c>
      <c r="R18" s="40" t="s">
        <v>24</v>
      </c>
      <c r="S18" s="41">
        <v>914</v>
      </c>
      <c r="T18" s="3"/>
      <c r="U18" s="40" t="s">
        <v>104</v>
      </c>
      <c r="V18" s="41">
        <v>2</v>
      </c>
      <c r="X18" s="40" t="s">
        <v>14</v>
      </c>
      <c r="Y18" s="41">
        <v>13</v>
      </c>
      <c r="AA18" s="40" t="s">
        <v>130</v>
      </c>
      <c r="AB18" s="41">
        <v>2</v>
      </c>
      <c r="AD18" s="40" t="s">
        <v>75</v>
      </c>
      <c r="AE18" s="41">
        <v>1</v>
      </c>
      <c r="AG18" s="40" t="s">
        <v>13</v>
      </c>
      <c r="AH18" s="41">
        <v>62</v>
      </c>
      <c r="AI18" s="23"/>
      <c r="AJ18" s="40" t="s">
        <v>30</v>
      </c>
      <c r="AK18" s="41">
        <v>3</v>
      </c>
    </row>
    <row r="19" spans="1:37" ht="14.25" customHeight="1">
      <c r="A19" s="40" t="s">
        <v>22</v>
      </c>
      <c r="B19" s="41">
        <v>11</v>
      </c>
      <c r="D19" s="24"/>
      <c r="E19" s="40" t="s">
        <v>278</v>
      </c>
      <c r="F19" s="41">
        <v>1</v>
      </c>
      <c r="H19" s="40" t="s">
        <v>162</v>
      </c>
      <c r="I19" s="41">
        <v>8.3333333333333329E-2</v>
      </c>
      <c r="J19" s="41">
        <v>2</v>
      </c>
      <c r="L19" s="40" t="s">
        <v>73</v>
      </c>
      <c r="M19" s="41">
        <v>4</v>
      </c>
      <c r="O19" s="40" t="s">
        <v>393</v>
      </c>
      <c r="P19" s="41">
        <v>1</v>
      </c>
      <c r="R19" s="40" t="s">
        <v>148</v>
      </c>
      <c r="S19" s="41">
        <v>884</v>
      </c>
      <c r="T19" s="3"/>
      <c r="U19" s="40" t="s">
        <v>52</v>
      </c>
      <c r="V19" s="41">
        <v>3</v>
      </c>
      <c r="X19" s="40" t="s">
        <v>111</v>
      </c>
      <c r="Y19" s="41">
        <v>1</v>
      </c>
      <c r="AA19" s="40" t="s">
        <v>112</v>
      </c>
      <c r="AB19" s="41">
        <v>5</v>
      </c>
      <c r="AD19" s="40" t="s">
        <v>45</v>
      </c>
      <c r="AE19" s="41">
        <v>3</v>
      </c>
      <c r="AG19" s="40" t="s">
        <v>71</v>
      </c>
      <c r="AH19" s="41">
        <v>34</v>
      </c>
      <c r="AI19" s="23"/>
      <c r="AJ19" s="40" t="s">
        <v>343</v>
      </c>
      <c r="AK19" s="41">
        <v>3</v>
      </c>
    </row>
    <row r="20" spans="1:37" ht="14.25" customHeight="1">
      <c r="A20" s="40" t="s">
        <v>11</v>
      </c>
      <c r="B20" s="41">
        <v>435</v>
      </c>
      <c r="D20" s="24"/>
      <c r="E20" s="40" t="s">
        <v>35</v>
      </c>
      <c r="F20" s="41">
        <v>55</v>
      </c>
      <c r="H20" s="40" t="s">
        <v>20</v>
      </c>
      <c r="I20" s="41">
        <v>0.22916666666666666</v>
      </c>
      <c r="J20" s="41">
        <v>4</v>
      </c>
      <c r="L20" s="40" t="s">
        <v>20</v>
      </c>
      <c r="M20" s="41">
        <v>7</v>
      </c>
      <c r="O20" s="40" t="s">
        <v>145</v>
      </c>
      <c r="P20" s="41">
        <v>44</v>
      </c>
      <c r="R20" s="40" t="s">
        <v>14</v>
      </c>
      <c r="S20" s="41">
        <v>585</v>
      </c>
      <c r="T20" s="3"/>
      <c r="U20" s="40" t="s">
        <v>130</v>
      </c>
      <c r="V20" s="41">
        <v>1</v>
      </c>
      <c r="X20" s="40" t="s">
        <v>48</v>
      </c>
      <c r="Y20" s="41">
        <v>1</v>
      </c>
      <c r="AA20" s="40" t="s">
        <v>140</v>
      </c>
      <c r="AB20" s="41">
        <v>20</v>
      </c>
      <c r="AD20" s="40" t="s">
        <v>35</v>
      </c>
      <c r="AE20" s="41">
        <v>64</v>
      </c>
      <c r="AG20" s="40" t="s">
        <v>19</v>
      </c>
      <c r="AH20" s="41">
        <v>25</v>
      </c>
      <c r="AI20" s="23"/>
      <c r="AJ20" s="40" t="s">
        <v>20</v>
      </c>
      <c r="AK20" s="41">
        <v>3</v>
      </c>
    </row>
    <row r="21" spans="1:37" ht="14.25" customHeight="1">
      <c r="A21" s="40" t="s">
        <v>118</v>
      </c>
      <c r="B21" s="41">
        <v>2</v>
      </c>
      <c r="D21" s="24"/>
      <c r="E21" s="40" t="s">
        <v>13</v>
      </c>
      <c r="F21" s="41">
        <v>5</v>
      </c>
      <c r="H21" s="40" t="s">
        <v>31</v>
      </c>
      <c r="I21" s="41">
        <v>0.16666666666666666</v>
      </c>
      <c r="J21" s="41">
        <v>2</v>
      </c>
      <c r="L21" s="40" t="s">
        <v>74</v>
      </c>
      <c r="M21" s="41">
        <v>3</v>
      </c>
      <c r="O21" s="40" t="s">
        <v>14</v>
      </c>
      <c r="P21" s="41">
        <v>5</v>
      </c>
      <c r="R21" s="40" t="s">
        <v>144</v>
      </c>
      <c r="S21" s="41">
        <v>486</v>
      </c>
      <c r="T21" s="3"/>
      <c r="U21" s="40" t="s">
        <v>112</v>
      </c>
      <c r="V21" s="41">
        <v>4</v>
      </c>
      <c r="X21" s="40" t="s">
        <v>20</v>
      </c>
      <c r="Y21" s="41">
        <v>1</v>
      </c>
      <c r="AA21" s="40" t="s">
        <v>24</v>
      </c>
      <c r="AB21" s="41">
        <v>538</v>
      </c>
      <c r="AD21" s="40" t="s">
        <v>279</v>
      </c>
      <c r="AE21" s="41">
        <v>1</v>
      </c>
      <c r="AG21" s="40" t="s">
        <v>20</v>
      </c>
      <c r="AH21" s="41">
        <v>21</v>
      </c>
      <c r="AI21" s="23"/>
      <c r="AJ21" s="40" t="s">
        <v>31</v>
      </c>
      <c r="AK21" s="41">
        <v>21</v>
      </c>
    </row>
    <row r="22" spans="1:37" ht="14.25" customHeight="1">
      <c r="A22" s="40" t="s">
        <v>276</v>
      </c>
      <c r="B22" s="41">
        <v>2</v>
      </c>
      <c r="D22" s="24"/>
      <c r="E22" s="40" t="s">
        <v>38</v>
      </c>
      <c r="F22" s="41">
        <v>5</v>
      </c>
      <c r="H22" s="40" t="s">
        <v>198</v>
      </c>
      <c r="I22" s="41">
        <v>0.29166666666666669</v>
      </c>
      <c r="J22" s="41">
        <v>1</v>
      </c>
      <c r="L22" s="40" t="s">
        <v>54</v>
      </c>
      <c r="M22" s="41">
        <v>3</v>
      </c>
      <c r="O22" s="40" t="s">
        <v>162</v>
      </c>
      <c r="P22" s="41">
        <v>0</v>
      </c>
      <c r="R22" s="40" t="s">
        <v>112</v>
      </c>
      <c r="S22" s="41">
        <v>426</v>
      </c>
      <c r="T22" s="3"/>
      <c r="U22" s="40" t="s">
        <v>140</v>
      </c>
      <c r="V22" s="41">
        <v>2</v>
      </c>
      <c r="X22" s="40" t="s">
        <v>31</v>
      </c>
      <c r="Y22" s="41">
        <v>18</v>
      </c>
      <c r="AA22" s="40" t="s">
        <v>289</v>
      </c>
      <c r="AB22" s="41">
        <v>3</v>
      </c>
      <c r="AD22" s="40" t="s">
        <v>38</v>
      </c>
      <c r="AE22" s="41">
        <v>2</v>
      </c>
      <c r="AG22" s="40" t="s">
        <v>36</v>
      </c>
      <c r="AH22" s="41">
        <v>20</v>
      </c>
      <c r="AI22" s="23"/>
      <c r="AJ22" s="40" t="s">
        <v>10</v>
      </c>
      <c r="AK22" s="41">
        <v>59</v>
      </c>
    </row>
    <row r="23" spans="1:37" ht="14.25" customHeight="1">
      <c r="A23" s="40" t="s">
        <v>23</v>
      </c>
      <c r="B23" s="41">
        <v>42</v>
      </c>
      <c r="D23" s="24"/>
      <c r="E23" s="40" t="s">
        <v>39</v>
      </c>
      <c r="F23" s="41">
        <v>2</v>
      </c>
      <c r="H23" s="40" t="s">
        <v>10</v>
      </c>
      <c r="I23" s="41" t="s">
        <v>199</v>
      </c>
      <c r="J23" s="41">
        <v>78</v>
      </c>
      <c r="L23" s="40" t="s">
        <v>14</v>
      </c>
      <c r="M23" s="41">
        <v>61</v>
      </c>
      <c r="O23" s="40" t="s">
        <v>394</v>
      </c>
      <c r="P23" s="41">
        <v>0</v>
      </c>
      <c r="R23" s="40" t="s">
        <v>113</v>
      </c>
      <c r="S23" s="41">
        <v>352</v>
      </c>
      <c r="T23" s="3"/>
      <c r="U23" s="40" t="s">
        <v>24</v>
      </c>
      <c r="V23" s="41">
        <v>429</v>
      </c>
      <c r="X23" s="40" t="s">
        <v>10</v>
      </c>
      <c r="Y23" s="41">
        <v>82</v>
      </c>
      <c r="AA23" s="40" t="s">
        <v>29</v>
      </c>
      <c r="AB23" s="41">
        <v>956</v>
      </c>
      <c r="AD23" s="40" t="s">
        <v>30</v>
      </c>
      <c r="AE23" s="41">
        <v>77</v>
      </c>
      <c r="AG23" s="40" t="s">
        <v>48</v>
      </c>
      <c r="AH23" s="41">
        <v>19</v>
      </c>
      <c r="AI23" s="23"/>
      <c r="AJ23" s="40" t="s">
        <v>12</v>
      </c>
      <c r="AK23" s="41">
        <v>8</v>
      </c>
    </row>
    <row r="24" spans="1:37" ht="14.25" customHeight="1">
      <c r="A24" s="40" t="s">
        <v>377</v>
      </c>
      <c r="B24" s="41">
        <v>2</v>
      </c>
      <c r="D24" s="24"/>
      <c r="E24" s="40" t="s">
        <v>30</v>
      </c>
      <c r="F24" s="41">
        <v>100</v>
      </c>
      <c r="H24" s="40" t="s">
        <v>12</v>
      </c>
      <c r="I24" s="41">
        <v>0.83333333333333337</v>
      </c>
      <c r="J24" s="41">
        <v>11</v>
      </c>
      <c r="L24" s="40" t="s">
        <v>186</v>
      </c>
      <c r="M24" s="41">
        <v>6</v>
      </c>
      <c r="O24" s="40" t="s">
        <v>105</v>
      </c>
      <c r="P24" s="41">
        <v>7</v>
      </c>
      <c r="R24" s="40" t="s">
        <v>115</v>
      </c>
      <c r="S24" s="41">
        <v>277</v>
      </c>
      <c r="U24" s="40" t="s">
        <v>22</v>
      </c>
      <c r="V24" s="41">
        <v>35</v>
      </c>
      <c r="X24" s="40" t="s">
        <v>12</v>
      </c>
      <c r="Y24" s="41">
        <v>17</v>
      </c>
      <c r="AA24" s="40" t="s">
        <v>181</v>
      </c>
      <c r="AB24" s="41">
        <v>5</v>
      </c>
      <c r="AD24" s="40" t="s">
        <v>398</v>
      </c>
      <c r="AE24" s="41">
        <v>0</v>
      </c>
      <c r="AG24" s="40" t="s">
        <v>14</v>
      </c>
      <c r="AH24" s="41">
        <v>17</v>
      </c>
      <c r="AJ24" s="40" t="s">
        <v>344</v>
      </c>
      <c r="AK24" s="41">
        <v>1</v>
      </c>
    </row>
    <row r="25" spans="1:37" ht="14.25" customHeight="1">
      <c r="A25" s="40" t="s">
        <v>101</v>
      </c>
      <c r="B25" s="41">
        <v>4</v>
      </c>
      <c r="D25" s="24"/>
      <c r="E25" s="40" t="s">
        <v>14</v>
      </c>
      <c r="F25" s="41">
        <v>9</v>
      </c>
      <c r="H25" s="40" t="s">
        <v>32</v>
      </c>
      <c r="I25" s="41">
        <v>0.16666666666666666</v>
      </c>
      <c r="J25" s="41">
        <v>3</v>
      </c>
      <c r="L25" s="45" t="s">
        <v>146</v>
      </c>
      <c r="M25" s="41">
        <v>22</v>
      </c>
      <c r="O25" s="40" t="s">
        <v>395</v>
      </c>
      <c r="P25" s="41">
        <v>11</v>
      </c>
      <c r="R25" s="40" t="s">
        <v>149</v>
      </c>
      <c r="S25" s="41">
        <v>243</v>
      </c>
      <c r="U25" s="40" t="s">
        <v>174</v>
      </c>
      <c r="V25" s="41">
        <v>2</v>
      </c>
      <c r="X25" s="40" t="s">
        <v>108</v>
      </c>
      <c r="Y25" s="41">
        <v>1</v>
      </c>
      <c r="AA25" s="40" t="s">
        <v>22</v>
      </c>
      <c r="AB25" s="41">
        <v>4</v>
      </c>
      <c r="AD25" s="40" t="s">
        <v>14</v>
      </c>
      <c r="AE25" s="41">
        <v>4</v>
      </c>
      <c r="AG25" s="40" t="s">
        <v>52</v>
      </c>
      <c r="AH25" s="41">
        <v>13</v>
      </c>
      <c r="AI25" s="21"/>
      <c r="AJ25" s="40" t="s">
        <v>55</v>
      </c>
      <c r="AK25" s="41">
        <v>1</v>
      </c>
    </row>
    <row r="26" spans="1:37" ht="14.25" customHeight="1">
      <c r="A26" s="40" t="s">
        <v>102</v>
      </c>
      <c r="B26" s="41">
        <v>2</v>
      </c>
      <c r="D26" s="24"/>
      <c r="E26" s="40" t="s">
        <v>162</v>
      </c>
      <c r="F26" s="41">
        <v>1</v>
      </c>
      <c r="H26" s="40" t="s">
        <v>46</v>
      </c>
      <c r="I26" s="41">
        <v>4.1666666666666664E-2</v>
      </c>
      <c r="J26" s="41">
        <v>1</v>
      </c>
      <c r="L26" s="40" t="s">
        <v>76</v>
      </c>
      <c r="M26" s="41">
        <v>13</v>
      </c>
      <c r="O26" s="40" t="s">
        <v>20</v>
      </c>
      <c r="P26" s="41">
        <v>0</v>
      </c>
      <c r="R26" s="44" t="s">
        <v>31</v>
      </c>
      <c r="S26" s="41">
        <v>226</v>
      </c>
      <c r="U26" s="40" t="s">
        <v>29</v>
      </c>
      <c r="V26" s="41">
        <v>457</v>
      </c>
      <c r="X26" s="40" t="s">
        <v>32</v>
      </c>
      <c r="Y26" s="41">
        <v>3</v>
      </c>
      <c r="AA26" s="40" t="s">
        <v>118</v>
      </c>
      <c r="AB26" s="41">
        <v>13</v>
      </c>
      <c r="AD26" s="40" t="s">
        <v>47</v>
      </c>
      <c r="AE26" s="41">
        <v>1</v>
      </c>
      <c r="AG26" s="40" t="s">
        <v>24</v>
      </c>
      <c r="AH26" s="41">
        <v>11</v>
      </c>
      <c r="AI26" s="21"/>
      <c r="AJ26" s="40" t="s">
        <v>138</v>
      </c>
      <c r="AK26" s="41">
        <v>25</v>
      </c>
    </row>
    <row r="27" spans="1:37" ht="14.25" customHeight="1">
      <c r="A27" s="40" t="s">
        <v>74</v>
      </c>
      <c r="B27" s="41">
        <v>94</v>
      </c>
      <c r="D27" s="24"/>
      <c r="E27" s="40" t="s">
        <v>385</v>
      </c>
      <c r="F27" s="41">
        <v>1</v>
      </c>
      <c r="H27" s="40" t="s">
        <v>71</v>
      </c>
      <c r="I27" s="41">
        <v>0.6875</v>
      </c>
      <c r="J27" s="41">
        <v>4</v>
      </c>
      <c r="L27" s="40" t="s">
        <v>23</v>
      </c>
      <c r="M27" s="41">
        <v>3</v>
      </c>
      <c r="O27" s="40" t="s">
        <v>324</v>
      </c>
      <c r="P27" s="41">
        <v>11</v>
      </c>
      <c r="R27" s="40" t="s">
        <v>150</v>
      </c>
      <c r="S27" s="41">
        <v>212</v>
      </c>
      <c r="U27" s="40" t="s">
        <v>181</v>
      </c>
      <c r="V27" s="41">
        <v>2</v>
      </c>
      <c r="X27" s="40" t="s">
        <v>71</v>
      </c>
      <c r="Y27" s="41">
        <v>7</v>
      </c>
      <c r="AA27" s="40" t="s">
        <v>131</v>
      </c>
      <c r="AB27" s="41">
        <v>1</v>
      </c>
      <c r="AD27" s="40" t="s">
        <v>16</v>
      </c>
      <c r="AE27" s="41">
        <v>2</v>
      </c>
      <c r="AG27" s="40" t="s">
        <v>72</v>
      </c>
      <c r="AH27" s="41">
        <v>11</v>
      </c>
      <c r="AJ27" s="40" t="s">
        <v>15</v>
      </c>
      <c r="AK27" s="41">
        <v>4</v>
      </c>
    </row>
    <row r="28" spans="1:37" ht="14.25" customHeight="1">
      <c r="A28" s="40" t="s">
        <v>35</v>
      </c>
      <c r="B28" s="41">
        <v>1967</v>
      </c>
      <c r="D28" s="24"/>
      <c r="E28" s="40" t="s">
        <v>47</v>
      </c>
      <c r="F28" s="41">
        <v>3</v>
      </c>
      <c r="L28" s="40" t="s">
        <v>383</v>
      </c>
      <c r="M28" s="41">
        <v>1</v>
      </c>
      <c r="O28" s="40" t="s">
        <v>10</v>
      </c>
      <c r="P28" s="41">
        <v>44</v>
      </c>
      <c r="R28" s="44" t="s">
        <v>151</v>
      </c>
      <c r="S28" s="41">
        <v>188</v>
      </c>
      <c r="U28" s="40" t="s">
        <v>118</v>
      </c>
      <c r="V28" s="41">
        <v>1</v>
      </c>
      <c r="X28" s="23"/>
      <c r="Y28" s="23"/>
      <c r="AA28" s="40" t="s">
        <v>101</v>
      </c>
      <c r="AB28" s="41">
        <v>2</v>
      </c>
      <c r="AD28" s="40" t="s">
        <v>105</v>
      </c>
      <c r="AE28" s="41">
        <v>3</v>
      </c>
      <c r="AG28" s="40" t="s">
        <v>32</v>
      </c>
      <c r="AH28" s="41">
        <v>7</v>
      </c>
    </row>
    <row r="29" spans="1:37" ht="14.25" customHeight="1">
      <c r="A29" s="40" t="s">
        <v>123</v>
      </c>
      <c r="B29" s="41">
        <v>2</v>
      </c>
      <c r="D29" s="24"/>
      <c r="E29" s="40" t="s">
        <v>16</v>
      </c>
      <c r="F29" s="41">
        <v>2</v>
      </c>
      <c r="L29" s="40" t="s">
        <v>36</v>
      </c>
      <c r="M29" s="41">
        <v>1</v>
      </c>
      <c r="O29" s="40" t="s">
        <v>12</v>
      </c>
      <c r="P29" s="41">
        <v>5</v>
      </c>
      <c r="R29" s="44" t="s">
        <v>124</v>
      </c>
      <c r="S29" s="41">
        <v>175</v>
      </c>
      <c r="U29" s="40" t="s">
        <v>53</v>
      </c>
      <c r="V29" s="41">
        <v>3</v>
      </c>
      <c r="AA29" s="40" t="s">
        <v>290</v>
      </c>
      <c r="AB29" s="41">
        <v>2</v>
      </c>
      <c r="AD29" s="40" t="s">
        <v>137</v>
      </c>
      <c r="AE29" s="41">
        <v>1</v>
      </c>
      <c r="AG29" s="40" t="s">
        <v>122</v>
      </c>
      <c r="AH29" s="41">
        <v>5</v>
      </c>
    </row>
    <row r="30" spans="1:37" ht="14.25" customHeight="1">
      <c r="A30" s="40" t="s">
        <v>13</v>
      </c>
      <c r="B30" s="41">
        <v>23</v>
      </c>
      <c r="D30" s="24"/>
      <c r="E30" s="40" t="s">
        <v>386</v>
      </c>
      <c r="F30" s="41">
        <v>1</v>
      </c>
      <c r="L30" s="40" t="s">
        <v>39</v>
      </c>
      <c r="M30" s="41">
        <v>8</v>
      </c>
      <c r="O30" s="40" t="s">
        <v>396</v>
      </c>
      <c r="P30" s="41">
        <v>0</v>
      </c>
      <c r="R30" s="40" t="s">
        <v>32</v>
      </c>
      <c r="S30" s="41">
        <v>165</v>
      </c>
      <c r="U30" s="40" t="s">
        <v>23</v>
      </c>
      <c r="V30" s="41">
        <v>9</v>
      </c>
      <c r="AA30" s="40" t="s">
        <v>53</v>
      </c>
      <c r="AB30" s="41">
        <v>9</v>
      </c>
      <c r="AD30" s="40" t="s">
        <v>20</v>
      </c>
      <c r="AE30" s="41">
        <v>7</v>
      </c>
      <c r="AG30" s="40" t="s">
        <v>123</v>
      </c>
      <c r="AH30" s="41">
        <v>5</v>
      </c>
    </row>
    <row r="31" spans="1:37" ht="14.25" customHeight="1">
      <c r="A31" s="40" t="s">
        <v>58</v>
      </c>
      <c r="B31" s="41">
        <v>2</v>
      </c>
      <c r="D31" s="24"/>
      <c r="E31" s="40" t="s">
        <v>387</v>
      </c>
      <c r="F31" s="41">
        <v>21</v>
      </c>
      <c r="L31" s="40" t="s">
        <v>12</v>
      </c>
      <c r="M31" s="41">
        <v>22</v>
      </c>
      <c r="O31" s="40" t="s">
        <v>32</v>
      </c>
      <c r="P31" s="41">
        <v>1</v>
      </c>
      <c r="R31" s="40" t="s">
        <v>73</v>
      </c>
      <c r="S31" s="41">
        <v>164</v>
      </c>
      <c r="U31" s="40" t="s">
        <v>131</v>
      </c>
      <c r="V31" s="41">
        <v>3</v>
      </c>
      <c r="AA31" s="40" t="s">
        <v>127</v>
      </c>
      <c r="AB31" s="41">
        <v>14</v>
      </c>
      <c r="AD31" s="40" t="s">
        <v>31</v>
      </c>
      <c r="AE31" s="41">
        <v>19</v>
      </c>
      <c r="AG31" s="40" t="s">
        <v>162</v>
      </c>
      <c r="AH31" s="41">
        <v>4</v>
      </c>
    </row>
    <row r="32" spans="1:37" ht="14.25" customHeight="1">
      <c r="A32" s="40" t="s">
        <v>378</v>
      </c>
      <c r="B32" s="41">
        <v>13</v>
      </c>
      <c r="D32" s="24"/>
      <c r="E32" s="40" t="s">
        <v>293</v>
      </c>
      <c r="F32" s="41">
        <v>1</v>
      </c>
      <c r="L32" s="40" t="s">
        <v>21</v>
      </c>
      <c r="M32" s="41">
        <v>2</v>
      </c>
      <c r="O32" s="40" t="s">
        <v>15</v>
      </c>
      <c r="P32" s="41">
        <v>1</v>
      </c>
      <c r="R32" s="40" t="s">
        <v>16</v>
      </c>
      <c r="S32" s="41">
        <v>156</v>
      </c>
      <c r="U32" s="40" t="s">
        <v>269</v>
      </c>
      <c r="V32" s="41">
        <v>41</v>
      </c>
      <c r="AA32" s="40" t="s">
        <v>291</v>
      </c>
      <c r="AB32" s="41">
        <v>1</v>
      </c>
      <c r="AD32" s="40" t="s">
        <v>10</v>
      </c>
      <c r="AE32" s="41">
        <v>136</v>
      </c>
      <c r="AG32" s="40" t="s">
        <v>186</v>
      </c>
      <c r="AH32" s="41">
        <v>4</v>
      </c>
    </row>
    <row r="33" spans="1:36" ht="14.25" customHeight="1">
      <c r="A33" s="40" t="s">
        <v>39</v>
      </c>
      <c r="B33" s="41">
        <v>12</v>
      </c>
      <c r="D33" s="24"/>
      <c r="E33" s="40" t="s">
        <v>107</v>
      </c>
      <c r="F33" s="41">
        <v>4</v>
      </c>
      <c r="L33" s="44" t="s">
        <v>31</v>
      </c>
      <c r="M33" s="41">
        <v>5</v>
      </c>
      <c r="O33" s="6"/>
      <c r="P33" s="6"/>
      <c r="R33" s="40" t="s">
        <v>275</v>
      </c>
      <c r="S33" s="41">
        <v>114</v>
      </c>
      <c r="U33" s="40" t="s">
        <v>75</v>
      </c>
      <c r="V33" s="41">
        <v>10</v>
      </c>
      <c r="AA33" s="40" t="s">
        <v>131</v>
      </c>
      <c r="AB33" s="41">
        <v>5</v>
      </c>
      <c r="AD33" s="40" t="s">
        <v>12</v>
      </c>
      <c r="AE33" s="41">
        <v>23</v>
      </c>
      <c r="AG33" s="40" t="s">
        <v>45</v>
      </c>
      <c r="AH33" s="41">
        <v>3</v>
      </c>
    </row>
    <row r="34" spans="1:36" ht="14.25" customHeight="1">
      <c r="A34" s="40" t="s">
        <v>145</v>
      </c>
      <c r="B34" s="41">
        <v>2860</v>
      </c>
      <c r="D34" s="24"/>
      <c r="E34" s="40" t="s">
        <v>20</v>
      </c>
      <c r="F34" s="41">
        <v>13</v>
      </c>
      <c r="L34" s="40" t="s">
        <v>32</v>
      </c>
      <c r="M34" s="41">
        <v>7</v>
      </c>
      <c r="N34" s="11"/>
      <c r="O34" s="6"/>
      <c r="P34" s="6"/>
      <c r="R34" s="40" t="s">
        <v>154</v>
      </c>
      <c r="S34" s="41">
        <v>101</v>
      </c>
      <c r="U34" s="40" t="s">
        <v>57</v>
      </c>
      <c r="V34" s="41">
        <v>5</v>
      </c>
      <c r="AA34" s="40" t="s">
        <v>75</v>
      </c>
      <c r="AB34" s="41">
        <v>2</v>
      </c>
      <c r="AD34" s="40" t="s">
        <v>56</v>
      </c>
      <c r="AE34" s="41">
        <v>5</v>
      </c>
      <c r="AG34" s="40" t="s">
        <v>102</v>
      </c>
      <c r="AH34" s="41">
        <v>3</v>
      </c>
      <c r="AJ34"/>
    </row>
    <row r="35" spans="1:36" ht="14.25" customHeight="1">
      <c r="A35" s="40" t="s">
        <v>14</v>
      </c>
      <c r="B35" s="41">
        <v>134</v>
      </c>
      <c r="D35" s="24"/>
      <c r="E35" s="40" t="s">
        <v>31</v>
      </c>
      <c r="F35" s="41">
        <v>10</v>
      </c>
      <c r="L35" s="40" t="s">
        <v>57</v>
      </c>
      <c r="M35" s="41">
        <v>1</v>
      </c>
      <c r="N35" s="11"/>
      <c r="O35" s="6"/>
      <c r="P35" s="6"/>
      <c r="R35" s="40" t="s">
        <v>156</v>
      </c>
      <c r="S35" s="41">
        <v>73</v>
      </c>
      <c r="U35" s="40" t="s">
        <v>101</v>
      </c>
      <c r="V35" s="41">
        <v>4</v>
      </c>
      <c r="AA35" s="40" t="s">
        <v>57</v>
      </c>
      <c r="AB35" s="41">
        <v>2</v>
      </c>
      <c r="AD35" s="40" t="s">
        <v>399</v>
      </c>
      <c r="AE35" s="41">
        <v>1</v>
      </c>
      <c r="AG35" s="40" t="s">
        <v>118</v>
      </c>
      <c r="AH35" s="41">
        <v>2</v>
      </c>
      <c r="AJ35"/>
    </row>
    <row r="36" spans="1:36" ht="14.25" customHeight="1">
      <c r="A36" s="40" t="s">
        <v>47</v>
      </c>
      <c r="B36" s="41">
        <v>90</v>
      </c>
      <c r="D36" s="24"/>
      <c r="E36" s="40" t="s">
        <v>388</v>
      </c>
      <c r="F36" s="41"/>
      <c r="L36" s="11"/>
      <c r="M36" s="11"/>
      <c r="N36" s="11"/>
      <c r="O36" s="6"/>
      <c r="R36" s="40" t="s">
        <v>103</v>
      </c>
      <c r="S36" s="41">
        <v>68</v>
      </c>
      <c r="U36" s="40" t="s">
        <v>74</v>
      </c>
      <c r="V36" s="41">
        <v>26</v>
      </c>
      <c r="AA36" s="40" t="s">
        <v>278</v>
      </c>
      <c r="AB36" s="41">
        <v>1</v>
      </c>
      <c r="AD36" s="40" t="s">
        <v>55</v>
      </c>
      <c r="AE36" s="41">
        <v>2</v>
      </c>
      <c r="AG36" s="40" t="s">
        <v>339</v>
      </c>
      <c r="AH36" s="41">
        <v>2</v>
      </c>
      <c r="AJ36"/>
    </row>
    <row r="37" spans="1:36" ht="14.25" customHeight="1">
      <c r="A37" s="40" t="s">
        <v>63</v>
      </c>
      <c r="B37" s="41">
        <v>1</v>
      </c>
      <c r="D37" s="24"/>
      <c r="E37" s="40" t="s">
        <v>10</v>
      </c>
      <c r="F37" s="41">
        <v>434</v>
      </c>
      <c r="L37" s="11"/>
      <c r="M37" s="11"/>
      <c r="N37" s="11"/>
      <c r="R37" s="44" t="s">
        <v>69</v>
      </c>
      <c r="S37" s="41">
        <v>62</v>
      </c>
      <c r="U37" s="40" t="s">
        <v>35</v>
      </c>
      <c r="V37" s="41">
        <v>560</v>
      </c>
      <c r="AA37" s="40" t="s">
        <v>35</v>
      </c>
      <c r="AB37" s="41">
        <v>189</v>
      </c>
      <c r="AD37" s="40" t="s">
        <v>32</v>
      </c>
      <c r="AE37" s="41">
        <v>8</v>
      </c>
      <c r="AG37" s="40" t="s">
        <v>16</v>
      </c>
      <c r="AH37" s="41">
        <v>2</v>
      </c>
      <c r="AJ37"/>
    </row>
    <row r="38" spans="1:36" ht="14.25" customHeight="1">
      <c r="A38" s="40" t="s">
        <v>16</v>
      </c>
      <c r="B38" s="41">
        <v>4</v>
      </c>
      <c r="D38" s="24"/>
      <c r="E38" s="40" t="s">
        <v>12</v>
      </c>
      <c r="F38" s="41">
        <v>24</v>
      </c>
      <c r="L38" s="11"/>
      <c r="M38" s="11"/>
      <c r="N38" s="11"/>
      <c r="R38" s="40" t="s">
        <v>116</v>
      </c>
      <c r="S38" s="41">
        <v>59</v>
      </c>
      <c r="U38" s="40" t="s">
        <v>132</v>
      </c>
      <c r="V38" s="41">
        <v>2</v>
      </c>
      <c r="AA38" s="40" t="s">
        <v>132</v>
      </c>
      <c r="AB38" s="41">
        <v>2</v>
      </c>
      <c r="AD38" s="40" t="s">
        <v>46</v>
      </c>
      <c r="AE38" s="41">
        <v>7</v>
      </c>
      <c r="AG38" s="40" t="s">
        <v>116</v>
      </c>
      <c r="AH38" s="41">
        <v>1</v>
      </c>
      <c r="AJ38"/>
    </row>
    <row r="39" spans="1:36" ht="14.25" customHeight="1">
      <c r="A39" s="40" t="s">
        <v>379</v>
      </c>
      <c r="B39" s="41">
        <v>1</v>
      </c>
      <c r="D39" s="24"/>
      <c r="E39" s="40" t="s">
        <v>389</v>
      </c>
      <c r="F39" s="41">
        <v>1</v>
      </c>
      <c r="L39" s="11"/>
      <c r="M39" s="11"/>
      <c r="N39" s="11"/>
      <c r="R39" s="40" t="s">
        <v>155</v>
      </c>
      <c r="S39" s="41">
        <v>58</v>
      </c>
      <c r="U39" s="40" t="s">
        <v>13</v>
      </c>
      <c r="V39" s="41">
        <v>60</v>
      </c>
      <c r="AA39" s="40" t="s">
        <v>13</v>
      </c>
      <c r="AB39" s="41">
        <v>211</v>
      </c>
      <c r="AD39" s="40" t="s">
        <v>69</v>
      </c>
      <c r="AE39" s="41">
        <v>1</v>
      </c>
      <c r="AG39" s="40" t="s">
        <v>50</v>
      </c>
      <c r="AH39" s="41">
        <v>1</v>
      </c>
      <c r="AJ39"/>
    </row>
    <row r="40" spans="1:36" ht="14.25" customHeight="1">
      <c r="A40" s="40" t="s">
        <v>146</v>
      </c>
      <c r="B40" s="41">
        <v>169</v>
      </c>
      <c r="D40" s="24"/>
      <c r="E40" s="40" t="s">
        <v>56</v>
      </c>
      <c r="F40" s="41">
        <v>1</v>
      </c>
      <c r="L40" s="11"/>
      <c r="M40" s="11"/>
      <c r="N40" s="11"/>
      <c r="R40" s="40" t="s">
        <v>22</v>
      </c>
      <c r="S40" s="41">
        <v>52</v>
      </c>
      <c r="U40" s="40" t="s">
        <v>58</v>
      </c>
      <c r="V40" s="41">
        <v>5</v>
      </c>
      <c r="AA40" s="40" t="s">
        <v>58</v>
      </c>
      <c r="AB40" s="41">
        <v>10</v>
      </c>
      <c r="AD40" s="40" t="s">
        <v>15</v>
      </c>
      <c r="AE40" s="41">
        <v>13</v>
      </c>
      <c r="AG40" s="40" t="s">
        <v>276</v>
      </c>
      <c r="AH40" s="41">
        <v>1</v>
      </c>
      <c r="AJ40"/>
    </row>
    <row r="41" spans="1:36" ht="14.25" customHeight="1">
      <c r="A41" s="40" t="s">
        <v>76</v>
      </c>
      <c r="B41" s="41">
        <v>15</v>
      </c>
      <c r="D41" s="24"/>
      <c r="E41" s="40" t="s">
        <v>114</v>
      </c>
      <c r="F41" s="41">
        <v>3</v>
      </c>
      <c r="L41" s="11"/>
      <c r="M41" s="11"/>
      <c r="N41" s="11"/>
      <c r="R41" s="40" t="s">
        <v>47</v>
      </c>
      <c r="S41" s="41">
        <v>45</v>
      </c>
      <c r="U41" s="40" t="s">
        <v>175</v>
      </c>
      <c r="V41" s="41">
        <v>79</v>
      </c>
      <c r="AA41" s="40" t="s">
        <v>117</v>
      </c>
      <c r="AB41" s="41">
        <v>4</v>
      </c>
      <c r="AD41"/>
      <c r="AG41" s="40" t="s">
        <v>53</v>
      </c>
      <c r="AH41" s="41">
        <v>1</v>
      </c>
      <c r="AJ41"/>
    </row>
    <row r="42" spans="1:36" ht="14.25" customHeight="1">
      <c r="A42" s="40" t="s">
        <v>137</v>
      </c>
      <c r="B42" s="41">
        <v>20</v>
      </c>
      <c r="D42" s="24"/>
      <c r="E42" s="40" t="s">
        <v>390</v>
      </c>
      <c r="F42" s="41">
        <v>3</v>
      </c>
      <c r="L42" s="11"/>
      <c r="M42" s="11"/>
      <c r="N42" s="11"/>
      <c r="R42" s="40" t="s">
        <v>55</v>
      </c>
      <c r="S42" s="41">
        <v>42</v>
      </c>
      <c r="U42" s="40" t="s">
        <v>39</v>
      </c>
      <c r="V42" s="41">
        <v>25</v>
      </c>
      <c r="AA42" s="40" t="s">
        <v>175</v>
      </c>
      <c r="AB42" s="41">
        <v>14</v>
      </c>
      <c r="AD42"/>
      <c r="AG42" s="40" t="s">
        <v>74</v>
      </c>
      <c r="AH42" s="41">
        <v>1</v>
      </c>
      <c r="AJ42"/>
    </row>
    <row r="43" spans="1:36" ht="14.25" customHeight="1">
      <c r="A43" s="40" t="s">
        <v>186</v>
      </c>
      <c r="B43" s="41">
        <v>0</v>
      </c>
      <c r="D43" s="24"/>
      <c r="E43" s="40" t="s">
        <v>32</v>
      </c>
      <c r="F43" s="41">
        <v>7</v>
      </c>
      <c r="L43" s="11"/>
      <c r="M43" s="11"/>
      <c r="N43" s="11"/>
      <c r="R43" s="40" t="s">
        <v>50</v>
      </c>
      <c r="S43" s="41">
        <v>40</v>
      </c>
      <c r="U43" s="40" t="s">
        <v>30</v>
      </c>
      <c r="V43" s="41">
        <v>1933</v>
      </c>
      <c r="AA43" s="40" t="s">
        <v>39</v>
      </c>
      <c r="AB43" s="41">
        <v>7</v>
      </c>
      <c r="AD43"/>
      <c r="AG43" s="40" t="s">
        <v>58</v>
      </c>
      <c r="AH43" s="41">
        <v>1</v>
      </c>
      <c r="AJ43"/>
    </row>
    <row r="44" spans="1:36" ht="14.25" customHeight="1">
      <c r="A44" s="40" t="s">
        <v>20</v>
      </c>
      <c r="B44" s="41">
        <v>93</v>
      </c>
      <c r="D44" s="24"/>
      <c r="E44" s="40" t="s">
        <v>46</v>
      </c>
      <c r="F44" s="41">
        <v>2</v>
      </c>
      <c r="L44" s="11"/>
      <c r="M44" s="11"/>
      <c r="N44" s="11"/>
      <c r="R44" s="40" t="s">
        <v>152</v>
      </c>
      <c r="S44" s="41">
        <v>40</v>
      </c>
      <c r="U44" s="40" t="s">
        <v>119</v>
      </c>
      <c r="V44" s="41">
        <v>4</v>
      </c>
      <c r="AA44" s="40" t="s">
        <v>51</v>
      </c>
      <c r="AB44" s="41">
        <v>9</v>
      </c>
      <c r="AD44"/>
      <c r="AG44" s="40" t="s">
        <v>39</v>
      </c>
      <c r="AH44" s="41">
        <v>1</v>
      </c>
      <c r="AJ44"/>
    </row>
    <row r="45" spans="1:36" ht="14.25" customHeight="1">
      <c r="A45" s="40" t="s">
        <v>31</v>
      </c>
      <c r="B45" s="41">
        <v>105</v>
      </c>
      <c r="D45" s="24"/>
      <c r="E45" s="40" t="s">
        <v>15</v>
      </c>
      <c r="F45" s="41">
        <v>16</v>
      </c>
      <c r="L45" s="11"/>
      <c r="M45" s="11"/>
      <c r="N45" s="11"/>
      <c r="R45" s="40" t="s">
        <v>21</v>
      </c>
      <c r="S45" s="41">
        <v>38</v>
      </c>
      <c r="U45" s="40" t="s">
        <v>14</v>
      </c>
      <c r="V45" s="41">
        <v>197</v>
      </c>
      <c r="AA45" s="40" t="s">
        <v>30</v>
      </c>
      <c r="AB45" s="41">
        <v>703</v>
      </c>
      <c r="AD45"/>
      <c r="AG45" s="40" t="s">
        <v>198</v>
      </c>
      <c r="AH45" s="41">
        <v>1</v>
      </c>
      <c r="AJ45"/>
    </row>
    <row r="46" spans="1:36" ht="14.25" customHeight="1">
      <c r="A46" s="40" t="s">
        <v>198</v>
      </c>
      <c r="B46" s="41">
        <v>3</v>
      </c>
      <c r="E46" s="11"/>
      <c r="F46" s="16"/>
      <c r="L46" s="11"/>
      <c r="M46" s="11"/>
      <c r="N46" s="11"/>
      <c r="R46" s="40" t="s">
        <v>39</v>
      </c>
      <c r="S46" s="41">
        <v>29</v>
      </c>
      <c r="U46" s="44" t="s">
        <v>176</v>
      </c>
      <c r="V46" s="41">
        <v>2</v>
      </c>
      <c r="AA46" s="40" t="s">
        <v>14</v>
      </c>
      <c r="AB46" s="41">
        <v>87</v>
      </c>
      <c r="AG46" s="40" t="s">
        <v>56</v>
      </c>
      <c r="AH46" s="41">
        <v>1</v>
      </c>
      <c r="AJ46"/>
    </row>
    <row r="47" spans="1:36" ht="14.25" customHeight="1">
      <c r="A47" s="40" t="s">
        <v>10</v>
      </c>
      <c r="B47" s="41">
        <v>1713</v>
      </c>
      <c r="E47" s="11"/>
      <c r="F47" s="11"/>
      <c r="L47" s="11"/>
      <c r="M47" s="11"/>
      <c r="N47" s="11"/>
      <c r="R47" s="40" t="s">
        <v>105</v>
      </c>
      <c r="S47" s="41">
        <v>27</v>
      </c>
      <c r="U47" s="40" t="s">
        <v>54</v>
      </c>
      <c r="V47" s="41">
        <v>8</v>
      </c>
      <c r="AA47" s="40" t="s">
        <v>111</v>
      </c>
      <c r="AB47" s="41">
        <v>1</v>
      </c>
      <c r="AG47" s="40" t="s">
        <v>103</v>
      </c>
      <c r="AH47" s="41">
        <v>1</v>
      </c>
      <c r="AJ47"/>
    </row>
    <row r="48" spans="1:36" ht="14.25" customHeight="1">
      <c r="A48" s="40" t="s">
        <v>12</v>
      </c>
      <c r="B48" s="41">
        <v>465</v>
      </c>
      <c r="E48" s="11"/>
      <c r="F48" s="11"/>
      <c r="L48" s="11"/>
      <c r="M48" s="11"/>
      <c r="N48" s="11"/>
      <c r="R48" s="40" t="s">
        <v>114</v>
      </c>
      <c r="S48" s="41">
        <v>21</v>
      </c>
      <c r="U48" s="40" t="s">
        <v>47</v>
      </c>
      <c r="V48" s="41">
        <v>222</v>
      </c>
      <c r="AA48" s="40" t="s">
        <v>292</v>
      </c>
      <c r="AB48" s="41">
        <v>2</v>
      </c>
      <c r="AG48" s="40" t="s">
        <v>114</v>
      </c>
      <c r="AH48" s="41">
        <v>1</v>
      </c>
      <c r="AJ48"/>
    </row>
    <row r="49" spans="1:36" ht="14.25" customHeight="1">
      <c r="A49" s="40" t="s">
        <v>56</v>
      </c>
      <c r="B49" s="41">
        <v>7</v>
      </c>
      <c r="E49" s="11"/>
      <c r="F49" s="11"/>
      <c r="L49" s="11"/>
      <c r="M49" s="11"/>
      <c r="N49" s="11"/>
      <c r="R49" s="40" t="s">
        <v>75</v>
      </c>
      <c r="S49" s="41">
        <v>18</v>
      </c>
      <c r="U49" s="40" t="s">
        <v>133</v>
      </c>
      <c r="V49" s="41">
        <v>4</v>
      </c>
      <c r="AA49" s="40" t="s">
        <v>47</v>
      </c>
      <c r="AB49" s="41">
        <v>15</v>
      </c>
      <c r="AG49" s="40" t="s">
        <v>55</v>
      </c>
      <c r="AH49" s="41">
        <v>1</v>
      </c>
      <c r="AJ49"/>
    </row>
    <row r="50" spans="1:36" ht="14.25" customHeight="1">
      <c r="A50" s="40" t="s">
        <v>21</v>
      </c>
      <c r="B50" s="41">
        <v>36</v>
      </c>
      <c r="E50" s="11"/>
      <c r="F50" s="11"/>
      <c r="L50" s="11"/>
      <c r="M50" s="11"/>
      <c r="N50" s="11"/>
      <c r="R50" s="40" t="s">
        <v>58</v>
      </c>
      <c r="S50" s="41">
        <v>16</v>
      </c>
      <c r="U50" s="40" t="s">
        <v>105</v>
      </c>
      <c r="V50" s="41">
        <v>11</v>
      </c>
      <c r="AA50" s="40" t="s">
        <v>133</v>
      </c>
      <c r="AB50" s="41">
        <v>3</v>
      </c>
      <c r="AJ50"/>
    </row>
    <row r="51" spans="1:36" ht="14.25" customHeight="1">
      <c r="A51" s="40" t="s">
        <v>49</v>
      </c>
      <c r="B51" s="41">
        <v>1</v>
      </c>
      <c r="L51" s="11"/>
      <c r="M51" s="11"/>
      <c r="N51" s="11"/>
      <c r="R51" s="40" t="s">
        <v>117</v>
      </c>
      <c r="S51" s="41">
        <v>15</v>
      </c>
      <c r="U51" s="40" t="s">
        <v>106</v>
      </c>
      <c r="V51" s="41">
        <v>294</v>
      </c>
      <c r="AA51" s="40" t="s">
        <v>105</v>
      </c>
      <c r="AB51" s="41">
        <v>10</v>
      </c>
      <c r="AJ51"/>
    </row>
    <row r="52" spans="1:36" ht="14.25" customHeight="1">
      <c r="A52" s="40" t="s">
        <v>380</v>
      </c>
      <c r="B52" s="41">
        <v>2</v>
      </c>
      <c r="L52" s="11"/>
      <c r="M52" s="11"/>
      <c r="N52" s="11"/>
      <c r="R52" s="40" t="s">
        <v>125</v>
      </c>
      <c r="S52" s="41">
        <v>12</v>
      </c>
      <c r="U52" s="40" t="s">
        <v>270</v>
      </c>
      <c r="V52" s="41">
        <v>1</v>
      </c>
      <c r="AA52" s="40" t="s">
        <v>48</v>
      </c>
      <c r="AB52" s="41">
        <v>7</v>
      </c>
      <c r="AJ52"/>
    </row>
    <row r="53" spans="1:36" ht="14.25" customHeight="1">
      <c r="A53" s="40" t="s">
        <v>114</v>
      </c>
      <c r="B53" s="41">
        <v>17</v>
      </c>
      <c r="L53" s="11"/>
      <c r="M53" s="11"/>
      <c r="N53" s="11"/>
      <c r="R53" s="40" t="s">
        <v>54</v>
      </c>
      <c r="S53" s="41">
        <v>11</v>
      </c>
      <c r="U53" s="40" t="s">
        <v>76</v>
      </c>
      <c r="V53" s="41">
        <v>72</v>
      </c>
      <c r="AA53" s="40" t="s">
        <v>106</v>
      </c>
      <c r="AB53" s="41">
        <v>17</v>
      </c>
      <c r="AJ53"/>
    </row>
    <row r="54" spans="1:36" ht="14.25" customHeight="1">
      <c r="A54" s="40" t="s">
        <v>32</v>
      </c>
      <c r="B54" s="41">
        <v>106</v>
      </c>
      <c r="L54" s="11"/>
      <c r="M54" s="11"/>
      <c r="N54" s="11"/>
      <c r="R54" s="40" t="s">
        <v>111</v>
      </c>
      <c r="S54" s="41">
        <v>10</v>
      </c>
      <c r="U54" s="40" t="s">
        <v>134</v>
      </c>
      <c r="V54" s="41">
        <v>27</v>
      </c>
      <c r="AA54" s="40" t="s">
        <v>270</v>
      </c>
      <c r="AB54" s="41">
        <v>1</v>
      </c>
      <c r="AJ54"/>
    </row>
    <row r="55" spans="1:36" ht="14.25" customHeight="1" thickBot="1">
      <c r="A55" s="40" t="s">
        <v>33</v>
      </c>
      <c r="B55" s="41">
        <v>76</v>
      </c>
      <c r="L55" s="11"/>
      <c r="M55" s="11"/>
      <c r="N55" s="11"/>
      <c r="R55" s="40" t="s">
        <v>76</v>
      </c>
      <c r="S55" s="41">
        <v>10</v>
      </c>
      <c r="U55" s="40" t="s">
        <v>107</v>
      </c>
      <c r="V55" s="41">
        <v>48</v>
      </c>
      <c r="AA55" s="40" t="s">
        <v>76</v>
      </c>
      <c r="AB55" s="41">
        <v>1</v>
      </c>
      <c r="AJ55"/>
    </row>
    <row r="56" spans="1:36" ht="14.25" customHeight="1" thickBot="1">
      <c r="A56" s="40" t="s">
        <v>381</v>
      </c>
      <c r="B56" s="42">
        <v>152</v>
      </c>
      <c r="L56" s="11"/>
      <c r="M56" s="11"/>
      <c r="N56" s="11"/>
      <c r="R56" s="40" t="s">
        <v>57</v>
      </c>
      <c r="S56" s="41">
        <v>9</v>
      </c>
      <c r="U56" s="40" t="s">
        <v>20</v>
      </c>
      <c r="V56" s="41">
        <v>171</v>
      </c>
      <c r="AA56" s="40" t="s">
        <v>134</v>
      </c>
      <c r="AB56" s="41">
        <v>1</v>
      </c>
      <c r="AJ56"/>
    </row>
    <row r="57" spans="1:36" ht="14.25" customHeight="1">
      <c r="A57"/>
      <c r="B57"/>
      <c r="L57" s="11"/>
      <c r="M57" s="11"/>
      <c r="N57" s="11"/>
      <c r="R57" s="40" t="s">
        <v>162</v>
      </c>
      <c r="S57" s="41">
        <v>9</v>
      </c>
      <c r="U57" s="40" t="s">
        <v>31</v>
      </c>
      <c r="V57" s="41">
        <v>72</v>
      </c>
      <c r="AA57" s="40" t="s">
        <v>293</v>
      </c>
      <c r="AB57" s="41">
        <v>2</v>
      </c>
      <c r="AJ57"/>
    </row>
    <row r="58" spans="1:36" ht="14.25" customHeight="1">
      <c r="A58"/>
      <c r="B58"/>
      <c r="L58" s="11"/>
      <c r="M58" s="11"/>
      <c r="N58" s="11"/>
      <c r="R58" s="40" t="s">
        <v>126</v>
      </c>
      <c r="S58" s="41">
        <v>7</v>
      </c>
      <c r="U58" s="40" t="s">
        <v>141</v>
      </c>
      <c r="V58" s="41">
        <v>1</v>
      </c>
      <c r="AA58" s="40" t="s">
        <v>107</v>
      </c>
      <c r="AB58" s="41">
        <v>41</v>
      </c>
      <c r="AJ58"/>
    </row>
    <row r="59" spans="1:36" ht="14.25" customHeight="1">
      <c r="A59"/>
      <c r="B59"/>
      <c r="L59" s="11"/>
      <c r="M59" s="11"/>
      <c r="N59" s="11"/>
      <c r="R59" s="40" t="s">
        <v>159</v>
      </c>
      <c r="S59" s="41">
        <v>7</v>
      </c>
      <c r="U59" s="40" t="s">
        <v>135</v>
      </c>
      <c r="V59" s="41">
        <v>2</v>
      </c>
      <c r="AA59" s="40" t="s">
        <v>20</v>
      </c>
      <c r="AB59" s="41">
        <v>100</v>
      </c>
      <c r="AJ59"/>
    </row>
    <row r="60" spans="1:36" ht="14.25" customHeight="1">
      <c r="A60"/>
      <c r="B60"/>
      <c r="R60" s="40" t="s">
        <v>158</v>
      </c>
      <c r="S60" s="41">
        <v>6</v>
      </c>
      <c r="U60" s="40" t="s">
        <v>10</v>
      </c>
      <c r="V60" s="41">
        <v>1910</v>
      </c>
      <c r="AA60" s="40" t="s">
        <v>31</v>
      </c>
      <c r="AB60" s="41">
        <v>76</v>
      </c>
      <c r="AJ60"/>
    </row>
    <row r="61" spans="1:36" ht="14.25" customHeight="1">
      <c r="A61"/>
      <c r="B61"/>
      <c r="R61" s="44" t="s">
        <v>63</v>
      </c>
      <c r="S61" s="41">
        <v>6</v>
      </c>
      <c r="U61" s="40" t="s">
        <v>12</v>
      </c>
      <c r="V61" s="41">
        <v>816</v>
      </c>
      <c r="AA61" s="40" t="s">
        <v>141</v>
      </c>
      <c r="AB61" s="41">
        <v>19</v>
      </c>
      <c r="AJ61"/>
    </row>
    <row r="62" spans="1:36" ht="14.25" customHeight="1">
      <c r="A62"/>
      <c r="B62"/>
      <c r="R62" s="40" t="s">
        <v>163</v>
      </c>
      <c r="S62" s="41">
        <v>6</v>
      </c>
      <c r="U62" s="40" t="s">
        <v>56</v>
      </c>
      <c r="V62" s="41">
        <v>29</v>
      </c>
      <c r="AA62" s="40" t="s">
        <v>10</v>
      </c>
      <c r="AB62" s="41">
        <v>2107</v>
      </c>
      <c r="AJ62"/>
    </row>
    <row r="63" spans="1:36" ht="14.25" customHeight="1">
      <c r="A63"/>
      <c r="B63"/>
      <c r="R63" s="40" t="s">
        <v>23</v>
      </c>
      <c r="S63" s="41">
        <v>4</v>
      </c>
      <c r="U63" s="40" t="s">
        <v>124</v>
      </c>
      <c r="V63" s="41">
        <v>8</v>
      </c>
      <c r="AA63" s="40" t="s">
        <v>12</v>
      </c>
      <c r="AB63" s="41">
        <v>211</v>
      </c>
      <c r="AJ63"/>
    </row>
    <row r="64" spans="1:36" ht="14.25" customHeight="1">
      <c r="A64"/>
      <c r="B64"/>
      <c r="R64" s="40" t="s">
        <v>157</v>
      </c>
      <c r="S64" s="41">
        <v>4</v>
      </c>
      <c r="U64" s="40" t="s">
        <v>163</v>
      </c>
      <c r="V64" s="41">
        <v>2</v>
      </c>
      <c r="AA64" s="40" t="s">
        <v>294</v>
      </c>
      <c r="AB64" s="41">
        <v>1</v>
      </c>
      <c r="AJ64"/>
    </row>
    <row r="65" spans="18:36" ht="14.25" customHeight="1">
      <c r="R65" s="40" t="s">
        <v>161</v>
      </c>
      <c r="S65" s="41">
        <v>3</v>
      </c>
      <c r="U65" s="40" t="s">
        <v>21</v>
      </c>
      <c r="V65" s="41">
        <v>38</v>
      </c>
      <c r="AA65" s="40" t="s">
        <v>56</v>
      </c>
      <c r="AB65" s="41">
        <v>2</v>
      </c>
      <c r="AJ65" s="23" t="str">
        <f>PROPER(AD41)</f>
        <v/>
      </c>
    </row>
    <row r="66" spans="18:36" ht="14.25" customHeight="1">
      <c r="R66" s="40" t="s">
        <v>276</v>
      </c>
      <c r="S66" s="41">
        <v>2</v>
      </c>
      <c r="U66" s="40" t="s">
        <v>271</v>
      </c>
      <c r="V66" s="41">
        <v>1</v>
      </c>
      <c r="AA66" s="40" t="s">
        <v>21</v>
      </c>
      <c r="AB66" s="41">
        <v>3</v>
      </c>
      <c r="AJ66" s="23" t="str">
        <f>PROPER(AD42)</f>
        <v/>
      </c>
    </row>
    <row r="67" spans="18:36" ht="14.25" customHeight="1">
      <c r="R67" s="40" t="s">
        <v>142</v>
      </c>
      <c r="S67" s="41">
        <v>2</v>
      </c>
      <c r="U67" s="40" t="s">
        <v>49</v>
      </c>
      <c r="V67" s="41">
        <v>2</v>
      </c>
      <c r="AA67" s="40" t="s">
        <v>139</v>
      </c>
      <c r="AB67" s="41">
        <v>117</v>
      </c>
      <c r="AJ67" s="23" t="str">
        <f>PROPER(AD43)</f>
        <v/>
      </c>
    </row>
    <row r="68" spans="18:36" ht="14.25" customHeight="1">
      <c r="R68" s="40" t="s">
        <v>48</v>
      </c>
      <c r="S68" s="41">
        <v>2</v>
      </c>
      <c r="U68" s="40" t="s">
        <v>114</v>
      </c>
      <c r="V68" s="41">
        <v>6</v>
      </c>
      <c r="AA68" s="40" t="s">
        <v>108</v>
      </c>
      <c r="AB68" s="41">
        <v>1</v>
      </c>
      <c r="AJ68" s="23" t="str">
        <f>PROPER(AD44)</f>
        <v/>
      </c>
    </row>
    <row r="69" spans="18:36" ht="14.25" customHeight="1">
      <c r="R69" s="40" t="s">
        <v>108</v>
      </c>
      <c r="S69" s="41">
        <v>2</v>
      </c>
      <c r="U69" s="40" t="s">
        <v>32</v>
      </c>
      <c r="V69" s="41">
        <v>82</v>
      </c>
      <c r="AA69" s="40" t="s">
        <v>183</v>
      </c>
      <c r="AB69" s="41">
        <v>1</v>
      </c>
      <c r="AJ69" s="23" t="str">
        <f>PROPER(AD45)</f>
        <v/>
      </c>
    </row>
    <row r="70" spans="18:36" ht="14.25" customHeight="1">
      <c r="R70" s="40" t="s">
        <v>128</v>
      </c>
      <c r="S70" s="41">
        <v>1</v>
      </c>
      <c r="U70" s="40" t="s">
        <v>33</v>
      </c>
      <c r="V70" s="41">
        <v>196</v>
      </c>
      <c r="AA70" s="40" t="s">
        <v>114</v>
      </c>
      <c r="AB70" s="41">
        <v>22</v>
      </c>
    </row>
    <row r="71" spans="18:36" ht="14.25" customHeight="1">
      <c r="R71" s="40" t="s">
        <v>160</v>
      </c>
      <c r="S71" s="41">
        <v>1</v>
      </c>
      <c r="U71" s="40" t="s">
        <v>15</v>
      </c>
      <c r="V71" s="41">
        <v>125</v>
      </c>
      <c r="AA71" s="40" t="s">
        <v>32</v>
      </c>
      <c r="AB71" s="41">
        <v>243</v>
      </c>
    </row>
    <row r="72" spans="18:36" ht="14.25" customHeight="1">
      <c r="R72" s="40" t="s">
        <v>277</v>
      </c>
      <c r="S72" s="41">
        <v>1</v>
      </c>
      <c r="AA72" s="40" t="s">
        <v>33</v>
      </c>
      <c r="AB72" s="41">
        <v>52</v>
      </c>
    </row>
    <row r="73" spans="18:36" ht="14.25" customHeight="1">
      <c r="R73" s="40" t="s">
        <v>118</v>
      </c>
      <c r="S73" s="41">
        <v>1</v>
      </c>
      <c r="AA73" s="40" t="s">
        <v>69</v>
      </c>
      <c r="AB73" s="41">
        <v>2</v>
      </c>
    </row>
    <row r="74" spans="18:36" ht="14.25" customHeight="1">
      <c r="R74" s="40" t="s">
        <v>278</v>
      </c>
      <c r="S74" s="41">
        <v>1</v>
      </c>
      <c r="AA74" s="40" t="s">
        <v>15</v>
      </c>
      <c r="AB74" s="41">
        <v>106</v>
      </c>
    </row>
    <row r="75" spans="18:36" ht="14.25" customHeight="1">
      <c r="R75" s="40" t="s">
        <v>279</v>
      </c>
      <c r="S75" s="41">
        <v>1</v>
      </c>
    </row>
    <row r="76" spans="18:36" ht="14.25" customHeight="1">
      <c r="R76" s="40" t="s">
        <v>119</v>
      </c>
      <c r="S76" s="41">
        <v>1</v>
      </c>
    </row>
    <row r="77" spans="18:36" ht="14.25" customHeight="1">
      <c r="R77" s="40" t="s">
        <v>49</v>
      </c>
      <c r="S77" s="41">
        <v>1</v>
      </c>
    </row>
    <row r="78" spans="18:36">
      <c r="R78" s="8"/>
      <c r="S78" s="8"/>
    </row>
  </sheetData>
  <sortState ref="E10:F50">
    <sortCondition descending="1" ref="F10"/>
  </sortState>
  <mergeCells count="13">
    <mergeCell ref="A2:E2"/>
    <mergeCell ref="A7:B7"/>
    <mergeCell ref="L7:M7"/>
    <mergeCell ref="AJ7:AK7"/>
    <mergeCell ref="E7:F7"/>
    <mergeCell ref="AG7:AH7"/>
    <mergeCell ref="AD7:AE7"/>
    <mergeCell ref="AA7:AB7"/>
    <mergeCell ref="X7:Y7"/>
    <mergeCell ref="U7:V7"/>
    <mergeCell ref="R7:S7"/>
    <mergeCell ref="O7:P7"/>
    <mergeCell ref="H7:J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/>
  </sheetViews>
  <sheetFormatPr baseColWidth="10" defaultColWidth="11.42578125" defaultRowHeight="14.25"/>
  <cols>
    <col min="1" max="1" width="18.5703125" style="1" customWidth="1"/>
    <col min="2" max="2" width="13.5703125" style="1" customWidth="1"/>
    <col min="3" max="3" width="11.5703125" style="1" bestFit="1" customWidth="1"/>
    <col min="4" max="4" width="12.5703125" style="1" customWidth="1"/>
    <col min="5" max="16384" width="11.42578125" style="1"/>
  </cols>
  <sheetData>
    <row r="2" spans="1:4" ht="18">
      <c r="A2" s="79" t="s">
        <v>6</v>
      </c>
      <c r="B2" s="80"/>
      <c r="C2" s="80"/>
      <c r="D2" s="80"/>
    </row>
    <row r="7" spans="1:4" ht="38.25">
      <c r="B7" s="39" t="s">
        <v>64</v>
      </c>
      <c r="C7" s="39" t="s">
        <v>78</v>
      </c>
      <c r="D7" s="39" t="s">
        <v>77</v>
      </c>
    </row>
    <row r="8" spans="1:4">
      <c r="A8" s="55" t="s">
        <v>70</v>
      </c>
      <c r="B8" s="41">
        <v>10790.9</v>
      </c>
      <c r="C8" s="41">
        <v>197</v>
      </c>
      <c r="D8" s="41">
        <f>+B8/C8</f>
        <v>54.776142131979697</v>
      </c>
    </row>
    <row r="9" spans="1:4">
      <c r="A9" s="55" t="s">
        <v>7</v>
      </c>
      <c r="B9" s="41">
        <v>1040.6199999999999</v>
      </c>
      <c r="C9" s="41">
        <v>18</v>
      </c>
      <c r="D9" s="41">
        <f>+B9/C9</f>
        <v>57.812222222222218</v>
      </c>
    </row>
    <row r="10" spans="1:4">
      <c r="A10" s="55" t="s">
        <v>25</v>
      </c>
      <c r="B10" s="41">
        <v>1878</v>
      </c>
      <c r="C10" s="41">
        <v>45</v>
      </c>
      <c r="D10" s="41">
        <f>+B10/C10</f>
        <v>41.733333333333334</v>
      </c>
    </row>
    <row r="11" spans="1:4">
      <c r="A11" s="55" t="s">
        <v>68</v>
      </c>
      <c r="B11" s="41">
        <v>709.41</v>
      </c>
      <c r="C11" s="41">
        <v>11</v>
      </c>
      <c r="D11" s="41">
        <f>+B11/C11</f>
        <v>64.491818181818175</v>
      </c>
    </row>
    <row r="12" spans="1:4">
      <c r="A12" s="55" t="s">
        <v>66</v>
      </c>
      <c r="B12" s="41"/>
      <c r="C12" s="41">
        <v>6</v>
      </c>
      <c r="D12" s="41"/>
    </row>
    <row r="13" spans="1:4">
      <c r="A13" s="55" t="s">
        <v>34</v>
      </c>
      <c r="B13" s="41">
        <v>11206</v>
      </c>
      <c r="C13" s="41">
        <v>140</v>
      </c>
      <c r="D13" s="41">
        <f>+B13/C13</f>
        <v>80.042857142857144</v>
      </c>
    </row>
    <row r="14" spans="1:4">
      <c r="A14" s="55" t="s">
        <v>65</v>
      </c>
      <c r="B14" s="41">
        <v>8335.67</v>
      </c>
      <c r="C14" s="41">
        <v>141</v>
      </c>
      <c r="D14" s="41">
        <f>+B14/C14</f>
        <v>59.118226950354611</v>
      </c>
    </row>
    <row r="15" spans="1:4">
      <c r="A15" s="55" t="s">
        <v>42</v>
      </c>
      <c r="B15" s="41">
        <v>6065.58</v>
      </c>
      <c r="C15" s="41">
        <v>55</v>
      </c>
      <c r="D15" s="41">
        <f>+B15/C15</f>
        <v>110.28327272727273</v>
      </c>
    </row>
    <row r="16" spans="1:4">
      <c r="A16" s="55" t="s">
        <v>43</v>
      </c>
      <c r="B16" s="41">
        <v>855</v>
      </c>
      <c r="C16" s="41">
        <v>20</v>
      </c>
      <c r="D16" s="41">
        <f>+B16/C16</f>
        <v>42.75</v>
      </c>
    </row>
    <row r="17" spans="1:4">
      <c r="A17" s="55" t="s">
        <v>44</v>
      </c>
      <c r="B17" s="41" t="s">
        <v>365</v>
      </c>
      <c r="C17" s="41">
        <v>11</v>
      </c>
      <c r="D17" s="41"/>
    </row>
    <row r="18" spans="1:4">
      <c r="A18" s="55" t="s">
        <v>59</v>
      </c>
      <c r="B18" s="41">
        <v>2511.96</v>
      </c>
      <c r="C18" s="41">
        <v>58</v>
      </c>
      <c r="D18" s="41">
        <f>+B18/C18</f>
        <v>43.309655172413791</v>
      </c>
    </row>
    <row r="19" spans="1:4">
      <c r="A19" s="55" t="s">
        <v>60</v>
      </c>
      <c r="B19" s="41">
        <v>26.62</v>
      </c>
      <c r="C19" s="41">
        <v>1</v>
      </c>
      <c r="D19" s="41">
        <f>+B19/C19</f>
        <v>26.62</v>
      </c>
    </row>
    <row r="20" spans="1:4">
      <c r="A20" s="55" t="s">
        <v>80</v>
      </c>
      <c r="B20" s="41"/>
      <c r="C20" s="41"/>
      <c r="D20" s="41"/>
    </row>
    <row r="22" spans="1:4">
      <c r="B22" s="11"/>
    </row>
    <row r="23" spans="1:4" ht="45.75" customHeight="1">
      <c r="A23" s="93" t="s">
        <v>334</v>
      </c>
      <c r="B23" s="93"/>
      <c r="C23" s="93"/>
      <c r="D23" s="93"/>
    </row>
    <row r="24" spans="1:4">
      <c r="A24" s="23"/>
      <c r="B24" s="23"/>
      <c r="C24" s="23"/>
      <c r="D24" s="23"/>
    </row>
  </sheetData>
  <mergeCells count="2">
    <mergeCell ref="A23:D23"/>
    <mergeCell ref="A2:D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="84" zoomScaleNormal="84" workbookViewId="0"/>
  </sheetViews>
  <sheetFormatPr baseColWidth="10" defaultColWidth="11.42578125" defaultRowHeight="14.25"/>
  <cols>
    <col min="1" max="1" width="17.42578125" style="1" customWidth="1"/>
    <col min="2" max="2" width="11.42578125" style="1"/>
    <col min="3" max="3" width="36.140625" style="1" customWidth="1"/>
    <col min="4" max="4" width="13.5703125" style="1" bestFit="1" customWidth="1"/>
    <col min="5" max="5" width="14" style="1" customWidth="1"/>
    <col min="6" max="16384" width="11.42578125" style="1"/>
  </cols>
  <sheetData>
    <row r="2" spans="1:8" ht="18">
      <c r="A2" s="79" t="s">
        <v>411</v>
      </c>
      <c r="B2" s="80"/>
      <c r="C2" s="80"/>
      <c r="D2" s="80"/>
    </row>
    <row r="5" spans="1:8" ht="25.5">
      <c r="A5" s="23"/>
      <c r="B5" s="39" t="s">
        <v>40</v>
      </c>
      <c r="C5" s="39" t="s">
        <v>41</v>
      </c>
      <c r="D5" s="39" t="s">
        <v>165</v>
      </c>
      <c r="E5" s="39" t="s">
        <v>164</v>
      </c>
    </row>
    <row r="6" spans="1:8">
      <c r="A6" s="55" t="s">
        <v>70</v>
      </c>
      <c r="B6" s="41" t="s">
        <v>61</v>
      </c>
      <c r="C6" s="41" t="s">
        <v>61</v>
      </c>
      <c r="D6" s="41"/>
      <c r="E6" s="41"/>
    </row>
    <row r="7" spans="1:8">
      <c r="A7" s="55" t="s">
        <v>8</v>
      </c>
      <c r="B7" s="41" t="s">
        <v>61</v>
      </c>
      <c r="C7" s="41" t="s">
        <v>61</v>
      </c>
      <c r="D7" s="41"/>
      <c r="E7" s="41"/>
    </row>
    <row r="8" spans="1:8">
      <c r="A8" s="55" t="s">
        <v>25</v>
      </c>
      <c r="B8" s="41" t="s">
        <v>61</v>
      </c>
      <c r="C8" s="41" t="s">
        <v>61</v>
      </c>
      <c r="D8" s="41"/>
      <c r="E8" s="41"/>
    </row>
    <row r="9" spans="1:8">
      <c r="A9" s="55" t="s">
        <v>68</v>
      </c>
      <c r="B9" s="41"/>
      <c r="C9" s="41"/>
      <c r="D9" s="41"/>
      <c r="E9" s="41"/>
    </row>
    <row r="10" spans="1:8">
      <c r="A10" s="55" t="s">
        <v>66</v>
      </c>
      <c r="B10" s="41" t="s">
        <v>61</v>
      </c>
      <c r="C10" s="41" t="s">
        <v>61</v>
      </c>
      <c r="D10" s="41"/>
      <c r="E10" s="41"/>
    </row>
    <row r="11" spans="1:8" ht="15.75">
      <c r="A11" s="55" t="s">
        <v>374</v>
      </c>
      <c r="B11" s="41">
        <v>5</v>
      </c>
      <c r="C11" s="41" t="s">
        <v>166</v>
      </c>
      <c r="D11" s="54">
        <v>250</v>
      </c>
      <c r="E11" s="54">
        <v>168</v>
      </c>
      <c r="H11" s="37"/>
    </row>
    <row r="12" spans="1:8">
      <c r="A12" s="55" t="s">
        <v>65</v>
      </c>
      <c r="B12" s="41" t="s">
        <v>61</v>
      </c>
      <c r="C12" s="41" t="s">
        <v>61</v>
      </c>
      <c r="D12" s="41"/>
      <c r="E12" s="41"/>
    </row>
    <row r="13" spans="1:8">
      <c r="A13" s="55" t="s">
        <v>42</v>
      </c>
      <c r="B13" s="41" t="s">
        <v>61</v>
      </c>
      <c r="C13" s="41" t="s">
        <v>61</v>
      </c>
      <c r="D13" s="41"/>
      <c r="E13" s="41"/>
    </row>
    <row r="14" spans="1:8">
      <c r="A14" s="55" t="s">
        <v>43</v>
      </c>
      <c r="B14" s="41" t="s">
        <v>61</v>
      </c>
      <c r="C14" s="41" t="s">
        <v>61</v>
      </c>
      <c r="D14" s="41"/>
      <c r="E14" s="41"/>
    </row>
    <row r="15" spans="1:8">
      <c r="A15" s="55" t="s">
        <v>44</v>
      </c>
      <c r="B15" s="41">
        <v>0</v>
      </c>
      <c r="C15" s="41">
        <v>273</v>
      </c>
      <c r="D15" s="41"/>
      <c r="E15" s="41"/>
    </row>
    <row r="16" spans="1:8">
      <c r="A16" s="55" t="s">
        <v>59</v>
      </c>
      <c r="B16" s="41" t="s">
        <v>61</v>
      </c>
      <c r="C16" s="41" t="s">
        <v>61</v>
      </c>
      <c r="D16" s="41"/>
      <c r="E16" s="41"/>
    </row>
    <row r="17" spans="1:12">
      <c r="A17" s="55" t="s">
        <v>60</v>
      </c>
      <c r="B17" s="41" t="s">
        <v>61</v>
      </c>
      <c r="C17" s="41" t="s">
        <v>61</v>
      </c>
      <c r="D17" s="41"/>
      <c r="E17" s="41"/>
    </row>
    <row r="18" spans="1:12" ht="15.75">
      <c r="A18" s="55" t="s">
        <v>80</v>
      </c>
      <c r="B18" s="41" t="s">
        <v>61</v>
      </c>
      <c r="C18" s="41" t="s">
        <v>368</v>
      </c>
      <c r="D18" s="41"/>
      <c r="E18" s="41"/>
    </row>
    <row r="19" spans="1:12" s="23" customFormat="1">
      <c r="A19" s="22"/>
      <c r="B19" s="29"/>
    </row>
    <row r="20" spans="1:12" s="23" customFormat="1" ht="14.25" customHeight="1">
      <c r="A20" s="27"/>
      <c r="B20" s="29"/>
      <c r="C20" s="94" t="s">
        <v>369</v>
      </c>
      <c r="D20" s="94"/>
      <c r="E20" s="94"/>
      <c r="F20" s="94"/>
      <c r="G20" s="94"/>
      <c r="H20" s="94"/>
      <c r="I20" s="94"/>
      <c r="J20" s="94"/>
      <c r="K20" s="94"/>
      <c r="L20" s="94"/>
    </row>
    <row r="21" spans="1:12" s="23" customFormat="1">
      <c r="A21" s="57">
        <v>1</v>
      </c>
      <c r="B21" s="29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2" s="23" customFormat="1">
      <c r="A22" s="22"/>
      <c r="B22" s="29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2" s="23" customFormat="1">
      <c r="A23" s="22"/>
      <c r="B23" s="29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 s="23" customFormat="1">
      <c r="A24" s="22"/>
      <c r="B24" s="29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2" s="23" customFormat="1">
      <c r="A25" s="22"/>
      <c r="B25" s="29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 s="23" customFormat="1">
      <c r="A26" s="22"/>
      <c r="B26" s="29"/>
      <c r="C26" s="20" t="s">
        <v>370</v>
      </c>
      <c r="D26" s="20"/>
      <c r="E26" s="20"/>
      <c r="F26" s="20"/>
      <c r="G26" s="20"/>
      <c r="H26" s="20"/>
      <c r="I26" s="20"/>
      <c r="J26" s="20"/>
      <c r="K26" s="20"/>
      <c r="L26" s="20"/>
    </row>
    <row r="27" spans="1:12" s="23" customFormat="1" ht="15.75" customHeight="1">
      <c r="A27" s="22"/>
      <c r="B27" s="29"/>
      <c r="C27" s="20" t="s">
        <v>371</v>
      </c>
      <c r="D27" s="20"/>
      <c r="E27" s="20"/>
      <c r="F27" s="20"/>
      <c r="G27" s="20"/>
      <c r="H27" s="20"/>
      <c r="I27" s="20"/>
      <c r="J27" s="20"/>
      <c r="K27" s="20"/>
      <c r="L27" s="20"/>
    </row>
    <row r="28" spans="1:12" s="23" customFormat="1" ht="15.75" customHeight="1">
      <c r="A28" s="22"/>
      <c r="B28" s="29"/>
      <c r="C28" s="20" t="s">
        <v>372</v>
      </c>
      <c r="D28" s="20"/>
      <c r="E28" s="20"/>
      <c r="F28" s="20"/>
      <c r="G28" s="20"/>
      <c r="H28" s="20"/>
      <c r="I28" s="20"/>
      <c r="J28" s="20"/>
      <c r="K28" s="20"/>
      <c r="L28" s="20"/>
    </row>
    <row r="30" spans="1:12" s="23" customFormat="1"/>
    <row r="31" spans="1:12">
      <c r="A31" s="58">
        <v>2</v>
      </c>
      <c r="C31" s="2" t="s">
        <v>81</v>
      </c>
    </row>
    <row r="32" spans="1:12">
      <c r="C32" s="2" t="s">
        <v>82</v>
      </c>
    </row>
    <row r="33" spans="3:3">
      <c r="C33" s="2" t="s">
        <v>83</v>
      </c>
    </row>
    <row r="34" spans="3:3">
      <c r="C34" s="2" t="s">
        <v>84</v>
      </c>
    </row>
    <row r="35" spans="3:3">
      <c r="C35" s="2" t="s">
        <v>85</v>
      </c>
    </row>
    <row r="36" spans="3:3">
      <c r="C36" s="2" t="s">
        <v>86</v>
      </c>
    </row>
    <row r="37" spans="3:3">
      <c r="C37" s="2" t="s">
        <v>87</v>
      </c>
    </row>
    <row r="38" spans="3:3">
      <c r="C38" s="2" t="s">
        <v>88</v>
      </c>
    </row>
    <row r="39" spans="3:3">
      <c r="C39" s="2" t="s">
        <v>89</v>
      </c>
    </row>
    <row r="40" spans="3:3">
      <c r="C40" s="2" t="s">
        <v>90</v>
      </c>
    </row>
    <row r="41" spans="3:3">
      <c r="C41" s="2" t="s">
        <v>91</v>
      </c>
    </row>
  </sheetData>
  <mergeCells count="2">
    <mergeCell ref="C20:L25"/>
    <mergeCell ref="A2:D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zoomScale="87" zoomScaleNormal="87" workbookViewId="0"/>
  </sheetViews>
  <sheetFormatPr baseColWidth="10" defaultRowHeight="15"/>
  <cols>
    <col min="1" max="1" width="18.28515625" customWidth="1"/>
    <col min="8" max="8" width="10" bestFit="1" customWidth="1"/>
  </cols>
  <sheetData>
    <row r="2" spans="1:10" s="12" customFormat="1" ht="18">
      <c r="A2" s="79" t="s">
        <v>412</v>
      </c>
      <c r="B2" s="80"/>
      <c r="C2" s="80"/>
      <c r="D2" s="80"/>
    </row>
    <row r="4" spans="1:10">
      <c r="A4" s="23"/>
      <c r="B4" s="39" t="s">
        <v>43</v>
      </c>
      <c r="C4" s="39" t="s">
        <v>34</v>
      </c>
      <c r="D4" s="39" t="s">
        <v>68</v>
      </c>
      <c r="E4" s="12"/>
      <c r="F4" s="12"/>
    </row>
    <row r="5" spans="1:10" ht="63.75">
      <c r="A5" s="55" t="s">
        <v>178</v>
      </c>
      <c r="B5" s="56">
        <v>17</v>
      </c>
      <c r="C5" s="56">
        <v>250</v>
      </c>
      <c r="D5" s="56">
        <v>58</v>
      </c>
      <c r="F5" s="33"/>
    </row>
    <row r="6" spans="1:10" ht="61.5" customHeight="1">
      <c r="A6" s="55" t="s">
        <v>286</v>
      </c>
      <c r="B6" s="56"/>
      <c r="C6" s="56">
        <v>168</v>
      </c>
      <c r="D6" s="56"/>
    </row>
    <row r="7" spans="1:10">
      <c r="H7" s="95"/>
      <c r="I7" s="95"/>
    </row>
    <row r="8" spans="1:10">
      <c r="H8" s="12"/>
      <c r="I8" s="12"/>
      <c r="J8" s="12"/>
    </row>
    <row r="9" spans="1:10">
      <c r="H9" s="12"/>
      <c r="I9" s="12"/>
      <c r="J9" s="12"/>
    </row>
    <row r="10" spans="1:10">
      <c r="H10" s="12"/>
      <c r="I10" s="12"/>
      <c r="J10" s="12"/>
    </row>
    <row r="11" spans="1:10">
      <c r="H11" s="12"/>
      <c r="I11" s="12"/>
      <c r="J11" s="12"/>
    </row>
    <row r="12" spans="1:10">
      <c r="H12" s="12"/>
      <c r="I12" s="12"/>
      <c r="J12" s="12"/>
    </row>
    <row r="13" spans="1:10">
      <c r="H13" s="12"/>
      <c r="I13" s="12"/>
      <c r="J13" s="12"/>
    </row>
    <row r="14" spans="1:10">
      <c r="H14" s="12"/>
      <c r="I14" s="12"/>
      <c r="J14" s="12"/>
    </row>
    <row r="15" spans="1:10">
      <c r="H15" s="12"/>
      <c r="I15" s="12"/>
      <c r="J15" s="12"/>
    </row>
    <row r="16" spans="1:10">
      <c r="H16" s="12"/>
      <c r="I16" s="12"/>
      <c r="J16" s="12"/>
    </row>
    <row r="18" spans="8:10">
      <c r="H18" s="12"/>
      <c r="I18" s="12"/>
      <c r="J18" s="12"/>
    </row>
    <row r="19" spans="8:10">
      <c r="H19" s="12"/>
      <c r="I19" s="12"/>
      <c r="J19" s="12"/>
    </row>
    <row r="20" spans="8:10">
      <c r="H20" s="12"/>
      <c r="I20" s="12"/>
      <c r="J20" s="12"/>
    </row>
    <row r="22" spans="8:10">
      <c r="H22" s="12"/>
      <c r="I22" s="12"/>
      <c r="J22" s="12"/>
    </row>
    <row r="23" spans="8:10">
      <c r="H23" s="12"/>
      <c r="I23" s="12"/>
      <c r="J23" s="12"/>
    </row>
  </sheetData>
  <mergeCells count="2">
    <mergeCell ref="H7:I7"/>
    <mergeCell ref="A2:D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Fuente</vt:lpstr>
      <vt:lpstr>Resumen</vt:lpstr>
      <vt:lpstr>Traducciones 3.1</vt:lpstr>
      <vt:lpstr>Traducciones 3.2</vt:lpstr>
      <vt:lpstr>Interpretaciones</vt:lpstr>
      <vt:lpstr>Lenguaje signos</vt:lpstr>
      <vt:lpstr>Medios</vt:lpstr>
      <vt:lpstr>CEPEJ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2015-09-17T07:39:13Z</dcterms:created>
  <dcterms:modified xsi:type="dcterms:W3CDTF">2018-12-21T11:01:20Z</dcterms:modified>
</cp:coreProperties>
</file>